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" windowWidth="15180" windowHeight="11640" tabRatio="601" activeTab="0"/>
  </bookViews>
  <sheets>
    <sheet name="Perf Targets" sheetId="1" r:id="rId1"/>
    <sheet name="JC Provs" sheetId="2" r:id="rId2"/>
    <sheet name="PC Provs" sheetId="3" r:id="rId3"/>
    <sheet name="Comp Appts." sheetId="4" r:id="rId4"/>
    <sheet name="TA_TBTA Transfer" sheetId="5" r:id="rId5"/>
  </sheets>
  <definedNames>
    <definedName name="_xlnm.Print_Area" localSheetId="3">'Comp Appts.'!$C$1:$O$84</definedName>
    <definedName name="_xlnm.Print_Area" localSheetId="1">'JC Provs'!$C$1:$N$25</definedName>
    <definedName name="_xlnm.Print_Area" localSheetId="2">'PC Provs'!$C$1:$K$25</definedName>
    <definedName name="_xlnm.Print_Area" localSheetId="4">'TA_TBTA Transfer'!$A$1:$B$25</definedName>
    <definedName name="_xlnm.Print_Titles" localSheetId="3">'Comp Appts.'!$6:$8</definedName>
  </definedNames>
  <calcPr fullCalcOnLoad="1"/>
</workbook>
</file>

<file path=xl/sharedStrings.xml><?xml version="1.0" encoding="utf-8"?>
<sst xmlns="http://schemas.openxmlformats.org/spreadsheetml/2006/main" count="269" uniqueCount="221">
  <si>
    <t>Temporary Title Codes</t>
  </si>
  <si>
    <t>Non-competitive, Exempt, Labor Requests</t>
  </si>
  <si>
    <t>Jurisdiction Classification</t>
  </si>
  <si>
    <t>Position Classification</t>
  </si>
  <si>
    <t>Broadbanding</t>
  </si>
  <si>
    <t>Consolidation</t>
  </si>
  <si>
    <t>Titles With Few Incumbents</t>
  </si>
  <si>
    <t>TA/TBTA Transfer</t>
  </si>
  <si>
    <t>Total Number of Provisionals Reduced</t>
  </si>
  <si>
    <t>Plan Year</t>
  </si>
  <si>
    <t>6-Month</t>
  </si>
  <si>
    <t>Number of Provisional Appointments To Be Reduced, By Action Category+</t>
  </si>
  <si>
    <t>Jurisdictional Classification Category</t>
  </si>
  <si>
    <t>Number of Provisionals Resolved By</t>
  </si>
  <si>
    <t>Total Provisionals Resolved Per Title</t>
  </si>
  <si>
    <t>TOTALS</t>
  </si>
  <si>
    <t>Number of Provisionals Serving In Title</t>
  </si>
  <si>
    <t>Total Provisionials Remaining Per Title (if any)</t>
  </si>
  <si>
    <t>Will The Position Be Competitively Examined? (Y/N)</t>
  </si>
  <si>
    <t>Unresolved Titles</t>
  </si>
  <si>
    <t>Scheduled Date of Examination</t>
  </si>
  <si>
    <t>Date Public Hearing Held</t>
  </si>
  <si>
    <t>Date Resolution Submitted to SCSC</t>
  </si>
  <si>
    <t xml:space="preserve">*If the total number of resolved provisional appointments is less than the number of provisional appointments scheduled for resolution in the performance targets, an </t>
  </si>
  <si>
    <t>explanation of the reasons why the target has not been met, and a schedule for resolution of the provisional appointments is needed under separate cover.</t>
  </si>
  <si>
    <t>Titles Subject To Action This Reporting Period</t>
  </si>
  <si>
    <t>By Position Classification</t>
  </si>
  <si>
    <t>No. of Provisionals Resolved</t>
  </si>
  <si>
    <t>Date Action Began</t>
  </si>
  <si>
    <t>Date Action Was Finalized</t>
  </si>
  <si>
    <t>an explanation of the reasons why the target has not been met, and a schedule for resolution of the provisional appointments is needed under separate cover.</t>
  </si>
  <si>
    <t xml:space="preserve">*If the total number of resolved provisional appointments is less than the number of provisional appointments scheduled for resolution in the performance targets </t>
  </si>
  <si>
    <t>Position Classification Actions and Provisional Appointments Resolved Through Position Classification</t>
  </si>
  <si>
    <t>Examinations, Eligible Lists &amp; Provisionals Resolved Through Competitive Means</t>
  </si>
  <si>
    <t>Titles Scheduled and/or Subject To Action This Reporting Period</t>
  </si>
  <si>
    <t>Date Examination Was Held</t>
  </si>
  <si>
    <t>Date Examination Was Completed</t>
  </si>
  <si>
    <t>Examination Scheduling and Administration</t>
  </si>
  <si>
    <t>Eligible List Administration</t>
  </si>
  <si>
    <t>Date Eligible List Established</t>
  </si>
  <si>
    <t>Date(s) Certified</t>
  </si>
  <si>
    <t>Totals @ End</t>
  </si>
  <si>
    <t>No. of Passed Candidates</t>
  </si>
  <si>
    <t>Competitive Appointment from Eligible Lists</t>
  </si>
  <si>
    <t>Benchmarks</t>
  </si>
  <si>
    <t>No. of Eligibles on List at Establishment</t>
  </si>
  <si>
    <t>No. of Eligibles Remaining on List</t>
  </si>
  <si>
    <t>DCAS Progress Report</t>
  </si>
  <si>
    <t>Six-Month Performance Targets and Numbers of Provisional Appointments Eliminated</t>
  </si>
  <si>
    <t>Date Action Occurred</t>
  </si>
  <si>
    <t>Action Description</t>
  </si>
  <si>
    <t>Summary of Progress to Secure TA/TBTA Transfer Legislation</t>
  </si>
  <si>
    <t>Current Total of Provisional Employees</t>
  </si>
  <si>
    <t>TOTAL</t>
  </si>
  <si>
    <t>Title Code Subject To Action This Reporting Period</t>
  </si>
  <si>
    <t>Title Categories Subject To Action This Reporting Period</t>
  </si>
  <si>
    <t xml:space="preserve"> </t>
  </si>
  <si>
    <t>Code for Action Comments</t>
  </si>
  <si>
    <r>
      <t xml:space="preserve"> 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This cannot be a formula since appointments are made for a variety of different reasons, not always to replace provisionals. </t>
    </r>
  </si>
  <si>
    <t xml:space="preserve"> +Adjustment for Multiple Actions has been omitted.  The final Action used to reduce the provisional appointment should be reported as the resolution method for the provisional appointment.</t>
  </si>
  <si>
    <t>THESE TWO COLUMNS ARE NOT SET TO PRINT</t>
  </si>
  <si>
    <t>THESE  COLUMNS ARE NOT SET TO PRINT</t>
  </si>
  <si>
    <t>10029</t>
  </si>
  <si>
    <t xml:space="preserve">ADMINISTRATIVE PROBATION OFFICER                            </t>
  </si>
  <si>
    <t>9/30/2008 - 11/28/2008</t>
  </si>
  <si>
    <t>10074</t>
  </si>
  <si>
    <t xml:space="preserve">COMPUTER OPERATIONS MANAGER                                 </t>
  </si>
  <si>
    <t>10/7/2008 - 11/18/2008</t>
  </si>
  <si>
    <t>10104</t>
  </si>
  <si>
    <t xml:space="preserve">ELIGIBILITY SPECIALIST                                      </t>
  </si>
  <si>
    <t>10/17/2008 - 11/6/2008</t>
  </si>
  <si>
    <t>10610</t>
  </si>
  <si>
    <t>STATION AGENT</t>
  </si>
  <si>
    <t>12200</t>
  </si>
  <si>
    <t>STOCK WORKER</t>
  </si>
  <si>
    <t>12203</t>
  </si>
  <si>
    <t>HOUSING STOCK WORKER</t>
  </si>
  <si>
    <t>20315</t>
  </si>
  <si>
    <t xml:space="preserve">ELECTRICAL ENGINEER                                         </t>
  </si>
  <si>
    <t>9/26/2008 - 11/28/2008</t>
  </si>
  <si>
    <t>20515</t>
  </si>
  <si>
    <t xml:space="preserve">CHEMICAL ENGINEER                                           </t>
  </si>
  <si>
    <t>20618</t>
  </si>
  <si>
    <t xml:space="preserve">ENVIRONMENTAL ENGINEER                                      </t>
  </si>
  <si>
    <t>21538</t>
  </si>
  <si>
    <t xml:space="preserve">SCIENTIST (WATER ECOLOGY)                                   </t>
  </si>
  <si>
    <t>22427</t>
  </si>
  <si>
    <t>ASSOCIATE PROJECT MANAGER</t>
  </si>
  <si>
    <t>30080</t>
  </si>
  <si>
    <t xml:space="preserve">PARALEGAL AIDE                                              </t>
  </si>
  <si>
    <t>9/17/2008 - 10/16/2008</t>
  </si>
  <si>
    <t>31118</t>
  </si>
  <si>
    <t xml:space="preserve">ASSOCIATE FRAUD INVESTIGATOR                                </t>
  </si>
  <si>
    <t>40510</t>
  </si>
  <si>
    <t>ACCOUNTANT</t>
  </si>
  <si>
    <t>50415</t>
  </si>
  <si>
    <t xml:space="preserve">NUTRITION CONSULTANT                                        </t>
  </si>
  <si>
    <t>52366</t>
  </si>
  <si>
    <t>CHILD PROTECTIVE SPECIALIST</t>
  </si>
  <si>
    <t>53055</t>
  </si>
  <si>
    <t>SUPERVISING EMERGENCY MEDICAL SERVICE SPECIALIST</t>
  </si>
  <si>
    <t>60821</t>
  </si>
  <si>
    <t xml:space="preserve">ASSOCIATE SUPERVISOR OF SCHOOL SECURITY                     </t>
  </si>
  <si>
    <t>70196</t>
  </si>
  <si>
    <t>GENERAL SUPERINTENDENT (SANITATION)</t>
  </si>
  <si>
    <t>70210</t>
  </si>
  <si>
    <t>POLICE OFFICER</t>
  </si>
  <si>
    <t>70235</t>
  </si>
  <si>
    <t xml:space="preserve">SERGEANT (POLICE)                                           </t>
  </si>
  <si>
    <t>9/10/2008 - 11/19/2008</t>
  </si>
  <si>
    <t>70310</t>
  </si>
  <si>
    <t>70316</t>
  </si>
  <si>
    <t xml:space="preserve">MARINE ENGINEER (UNIFORMED-FIRE DEPARTMENT)                 </t>
  </si>
  <si>
    <t>70370</t>
  </si>
  <si>
    <t>BATTALION CHIEF</t>
  </si>
  <si>
    <t>70392</t>
  </si>
  <si>
    <t>FIRE MARSHAL (UNIFORMED)</t>
  </si>
  <si>
    <t>70410</t>
  </si>
  <si>
    <t>70811</t>
  </si>
  <si>
    <t xml:space="preserve">ENVIRONMENTAL POLICE OFFICER                                </t>
  </si>
  <si>
    <t>71013</t>
  </si>
  <si>
    <t>SUPERVISING POLICE COMMUNICATIONS TECHNICIAN</t>
  </si>
  <si>
    <t>71651</t>
  </si>
  <si>
    <t xml:space="preserve">TRAFFIC ENFORCEMENT AGENT                                   </t>
  </si>
  <si>
    <t>80305</t>
  </si>
  <si>
    <t xml:space="preserve">ASSISTANT RESIDENT BUILDINGS SUPERINTENDENT                 </t>
  </si>
  <si>
    <t>81106</t>
  </si>
  <si>
    <t>ASSOCIATE PARK SERVICE WORKER</t>
  </si>
  <si>
    <t>81805</t>
  </si>
  <si>
    <t>PUBLIC HEALTH ASSISTANT</t>
  </si>
  <si>
    <t>81815</t>
  </si>
  <si>
    <t>PUBLIC HEALTH ASSISTANT (SCHOOL HEALTH)</t>
  </si>
  <si>
    <t>90733</t>
  </si>
  <si>
    <t xml:space="preserve">RADIO REPAIR MECHANIC                                       </t>
  </si>
  <si>
    <t>9/26/2008 - 10/14/2008</t>
  </si>
  <si>
    <t>90807</t>
  </si>
  <si>
    <t xml:space="preserve">MAINTAINER (BRIDGES AND TUNNELS)                            </t>
  </si>
  <si>
    <t>90904</t>
  </si>
  <si>
    <t xml:space="preserve">SUPERVISOR OF TRAFFIC DEVICE MAINTAINERS                    </t>
  </si>
  <si>
    <t>91221</t>
  </si>
  <si>
    <t>ASSISTANT TRAIN DISPATCHER</t>
  </si>
  <si>
    <t>91223</t>
  </si>
  <si>
    <t xml:space="preserve">TOWER OPERATOR                                              </t>
  </si>
  <si>
    <t>91231</t>
  </si>
  <si>
    <t>TRAIN SERVICE SUPERVISOR</t>
  </si>
  <si>
    <t>91639</t>
  </si>
  <si>
    <t xml:space="preserve">SENIOR STATIONARY ENGINEER (ELECTRIC)                       </t>
  </si>
  <si>
    <t>10/17/2008 - 10/20/2008</t>
  </si>
  <si>
    <t>91725</t>
  </si>
  <si>
    <t xml:space="preserve">LIGHT MAINTAINER                                            </t>
  </si>
  <si>
    <t>91737</t>
  </si>
  <si>
    <t xml:space="preserve">POWER DISTRIBUTION MAINTAINER                               </t>
  </si>
  <si>
    <t>91738</t>
  </si>
  <si>
    <t>POWER MAINTAINER, GROUP B</t>
  </si>
  <si>
    <t>91741</t>
  </si>
  <si>
    <t xml:space="preserve">SIGNAL MAINTAINER                                           </t>
  </si>
  <si>
    <t>91745</t>
  </si>
  <si>
    <t>TELEPHONE MAINTAINER</t>
  </si>
  <si>
    <t>91897</t>
  </si>
  <si>
    <t>MAINTENANCE SUPERVISOR (VENTILATION AND DRAINAGE)</t>
  </si>
  <si>
    <t>91915</t>
  </si>
  <si>
    <t xml:space="preserve">PLUMBER                                                     </t>
  </si>
  <si>
    <t>10/10/2008 - 11/20/2008</t>
  </si>
  <si>
    <t>91916</t>
  </si>
  <si>
    <t xml:space="preserve">PLUMBER'S HELPER                                            </t>
  </si>
  <si>
    <t>91930</t>
  </si>
  <si>
    <t xml:space="preserve">STRUCTURE MAINTAINER - GROUP E                              </t>
  </si>
  <si>
    <t>92010</t>
  </si>
  <si>
    <t>DOCKBUILDER</t>
  </si>
  <si>
    <t>92516</t>
  </si>
  <si>
    <t>BUS MAINTAINER - GROUP B</t>
  </si>
  <si>
    <t>12629</t>
  </si>
  <si>
    <t xml:space="preserve">ASSOCIATE EDUCATION ANALYST                                 </t>
  </si>
  <si>
    <t>12627</t>
  </si>
  <si>
    <t xml:space="preserve">ASSOCIATE STAFF ANALYST                                     </t>
  </si>
  <si>
    <t>13120</t>
  </si>
  <si>
    <t xml:space="preserve">ASSOCIATE TRANSIT MANAGEMENT ANALYST                        </t>
  </si>
  <si>
    <t>13134</t>
  </si>
  <si>
    <t xml:space="preserve">ASSOCIATE TRANSIT MANAGEMENT ANALYST (OPERATIONS)           </t>
  </si>
  <si>
    <t>92510</t>
  </si>
  <si>
    <t xml:space="preserve">AUTO MECHANIC                                               </t>
  </si>
  <si>
    <t>52304</t>
  </si>
  <si>
    <t xml:space="preserve">CASEWORKER                                                  </t>
  </si>
  <si>
    <t>9/16/08 - 11/26/08</t>
  </si>
  <si>
    <t>41111</t>
  </si>
  <si>
    <t xml:space="preserve">COLLECTING AGENT                                            </t>
  </si>
  <si>
    <t>90756</t>
  </si>
  <si>
    <t xml:space="preserve">CONSTRUCTION LABORER                                        </t>
  </si>
  <si>
    <t>9/8/08 - 10/23/08</t>
  </si>
  <si>
    <t xml:space="preserve">CORRECTION OFFICER                                          </t>
  </si>
  <si>
    <t xml:space="preserve">FIREFIGHTER                                                 </t>
  </si>
  <si>
    <t>91747</t>
  </si>
  <si>
    <t xml:space="preserve">SIGNAL MAINTAINER TRAINEE                                   </t>
  </si>
  <si>
    <t>8/6/08 - 11/18/08</t>
  </si>
  <si>
    <t>7/16/08 - 7/23/2008</t>
  </si>
  <si>
    <t>8/4/08 - 11/28/08</t>
  </si>
  <si>
    <t>6/23/2008 - 7/7/2008</t>
  </si>
  <si>
    <t>7/30/2008 - 9/24/2008</t>
  </si>
  <si>
    <t>9/3/2008 - 9/24/2008</t>
  </si>
  <si>
    <t>9/11/2008 - 10/7/2008</t>
  </si>
  <si>
    <t>10/1/2008 - 10/15/2008</t>
  </si>
  <si>
    <t>Report Date: 1/15/09</t>
  </si>
  <si>
    <t>No. of Appointments Made **</t>
  </si>
  <si>
    <t>**Appointments made may include filling vacancies as well as replacing provisionals.</t>
  </si>
  <si>
    <t>Current Total of Competitive Class Employees</t>
  </si>
  <si>
    <t>Jurisdictional Classification Actions and Provisional Appointments Resolved Through Jurisdictional Classification</t>
  </si>
  <si>
    <t>Total Provisionals Remaining Per Title (if any)</t>
  </si>
  <si>
    <r>
      <t xml:space="preserve">Total Provisionals Remaining Per Title (if any) </t>
    </r>
    <r>
      <rPr>
        <b/>
        <vertAlign val="superscript"/>
        <sz val="10"/>
        <rFont val="Arial"/>
        <family val="2"/>
      </rPr>
      <t>+</t>
    </r>
  </si>
  <si>
    <t>A - Eligibles remaining on lists established prior to the 6-month reporting period.</t>
  </si>
  <si>
    <t>B - Multiple lists were established; some lists were established prior to the reporting period.</t>
  </si>
  <si>
    <t>C - This is a promo only list; appointments were made in agencies with no lists.</t>
  </si>
  <si>
    <t>D - Provisional appointments were made prior to list establishment.</t>
  </si>
  <si>
    <t>E - "No. of Eligibles Remaining on List" is not reported as no provisionals were serving during the reporting period.</t>
  </si>
  <si>
    <t>A</t>
  </si>
  <si>
    <t>B</t>
  </si>
  <si>
    <t>C</t>
  </si>
  <si>
    <t>D</t>
  </si>
  <si>
    <t>E</t>
  </si>
  <si>
    <t>B, D</t>
  </si>
  <si>
    <t>DCAS has participated in several preliminary discussions with TA/TBTA to amend the manner in which personnel administration is governed at these entities.</t>
  </si>
  <si>
    <t>DCAS is currently working with the TA/TBTA on a draft bill.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</si>
</sst>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33" borderId="0" xfId="0" applyFont="1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4" borderId="10" xfId="0" applyFont="1" applyFill="1" applyBorder="1" applyAlignment="1">
      <alignment horizontal="centerContinuous" wrapText="1"/>
    </xf>
    <xf numFmtId="0" fontId="3" fillId="34" borderId="11" xfId="0" applyFont="1" applyFill="1" applyBorder="1" applyAlignment="1">
      <alignment horizontal="centerContinuous" wrapText="1"/>
    </xf>
    <xf numFmtId="0" fontId="3" fillId="34" borderId="12" xfId="0" applyFont="1" applyFill="1" applyBorder="1" applyAlignment="1">
      <alignment horizontal="centerContinuous" wrapText="1"/>
    </xf>
    <xf numFmtId="0" fontId="2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0" fontId="3" fillId="34" borderId="13" xfId="0" applyFont="1" applyFill="1" applyBorder="1" applyAlignment="1">
      <alignment horizontal="centerContinuous"/>
    </xf>
    <xf numFmtId="0" fontId="2" fillId="34" borderId="0" xfId="0" applyFont="1" applyFill="1" applyBorder="1" applyAlignment="1">
      <alignment horizontal="centerContinuous"/>
    </xf>
    <xf numFmtId="0" fontId="2" fillId="34" borderId="14" xfId="0" applyFont="1" applyFill="1" applyBorder="1" applyAlignment="1">
      <alignment horizontal="centerContinuous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4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Continuous"/>
    </xf>
    <xf numFmtId="0" fontId="2" fillId="34" borderId="11" xfId="0" applyFont="1" applyFill="1" applyBorder="1" applyAlignment="1">
      <alignment horizontal="centerContinuous"/>
    </xf>
    <xf numFmtId="0" fontId="2" fillId="34" borderId="12" xfId="0" applyFont="1" applyFill="1" applyBorder="1" applyAlignment="1">
      <alignment horizontal="centerContinuous"/>
    </xf>
    <xf numFmtId="0" fontId="0" fillId="35" borderId="12" xfId="0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2" fillId="35" borderId="23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Continuous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3" fillId="34" borderId="13" xfId="0" applyFont="1" applyFill="1" applyBorder="1" applyAlignment="1">
      <alignment horizontal="centerContinuous" wrapText="1"/>
    </xf>
    <xf numFmtId="0" fontId="3" fillId="34" borderId="14" xfId="0" applyFont="1" applyFill="1" applyBorder="1" applyAlignment="1">
      <alignment horizontal="centerContinuous" wrapText="1"/>
    </xf>
    <xf numFmtId="0" fontId="3" fillId="34" borderId="0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0" fillId="34" borderId="18" xfId="0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3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2" fillId="35" borderId="3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3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2" fillId="34" borderId="18" xfId="0" applyFont="1" applyFill="1" applyBorder="1" applyAlignment="1">
      <alignment horizontal="centerContinuous"/>
    </xf>
    <xf numFmtId="0" fontId="2" fillId="34" borderId="30" xfId="0" applyFont="1" applyFill="1" applyBorder="1" applyAlignment="1">
      <alignment horizontal="centerContinuous"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5" borderId="37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34" borderId="29" xfId="0" applyFont="1" applyFill="1" applyBorder="1" applyAlignment="1">
      <alignment wrapText="1"/>
    </xf>
    <xf numFmtId="0" fontId="2" fillId="34" borderId="3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2" fillId="34" borderId="29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 wrapText="1"/>
    </xf>
    <xf numFmtId="0" fontId="0" fillId="35" borderId="28" xfId="0" applyFill="1" applyBorder="1" applyAlignment="1">
      <alignment/>
    </xf>
    <xf numFmtId="0" fontId="0" fillId="0" borderId="0" xfId="0" applyAlignment="1">
      <alignment vertical="top" wrapText="1"/>
    </xf>
    <xf numFmtId="0" fontId="2" fillId="34" borderId="26" xfId="0" applyFont="1" applyFill="1" applyBorder="1" applyAlignment="1">
      <alignment horizontal="center"/>
    </xf>
    <xf numFmtId="0" fontId="7" fillId="0" borderId="24" xfId="57" applyFont="1" applyFill="1" applyBorder="1" applyAlignment="1">
      <alignment wrapText="1"/>
      <protection/>
    </xf>
    <xf numFmtId="0" fontId="7" fillId="0" borderId="24" xfId="57" applyFont="1" applyFill="1" applyBorder="1" applyAlignment="1">
      <alignment horizontal="right" wrapText="1"/>
      <protection/>
    </xf>
    <xf numFmtId="14" fontId="7" fillId="0" borderId="24" xfId="57" applyNumberFormat="1" applyFont="1" applyFill="1" applyBorder="1" applyAlignment="1">
      <alignment horizontal="right" wrapText="1"/>
      <protection/>
    </xf>
    <xf numFmtId="14" fontId="7" fillId="0" borderId="24" xfId="57" applyNumberFormat="1" applyBorder="1">
      <alignment/>
      <protection/>
    </xf>
    <xf numFmtId="14" fontId="7" fillId="0" borderId="24" xfId="57" applyNumberFormat="1" applyFont="1" applyFill="1" applyBorder="1" applyAlignment="1">
      <alignment wrapText="1"/>
      <protection/>
    </xf>
    <xf numFmtId="0" fontId="0" fillId="0" borderId="24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14" fontId="0" fillId="0" borderId="24" xfId="0" applyNumberForma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14" fontId="0" fillId="0" borderId="24" xfId="0" applyNumberFormat="1" applyBorder="1" applyAlignment="1">
      <alignment wrapText="1"/>
    </xf>
    <xf numFmtId="0" fontId="2" fillId="35" borderId="24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7" fillId="0" borderId="24" xfId="57" applyNumberFormat="1" applyFont="1" applyFill="1" applyBorder="1" applyAlignment="1">
      <alignment horizontal="right" wrapText="1"/>
      <protection/>
    </xf>
    <xf numFmtId="0" fontId="0" fillId="0" borderId="2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B17" sqref="B17:D17"/>
    </sheetView>
  </sheetViews>
  <sheetFormatPr defaultColWidth="9.140625" defaultRowHeight="12.75"/>
  <cols>
    <col min="1" max="1" width="13.57421875" style="0" customWidth="1"/>
    <col min="2" max="2" width="13.7109375" style="1" customWidth="1"/>
    <col min="3" max="3" width="17.00390625" style="1" customWidth="1"/>
    <col min="4" max="4" width="14.8515625" style="1" customWidth="1"/>
    <col min="5" max="5" width="14.140625" style="1" customWidth="1"/>
    <col min="6" max="6" width="13.7109375" style="1" customWidth="1"/>
    <col min="7" max="7" width="21.00390625" style="1" customWidth="1"/>
    <col min="8" max="8" width="9.140625" style="1" customWidth="1"/>
    <col min="9" max="9" width="18.7109375" style="1" customWidth="1"/>
    <col min="10" max="10" width="9.140625" style="1" customWidth="1"/>
  </cols>
  <sheetData>
    <row r="1" spans="1:9" ht="12.75">
      <c r="A1" s="3" t="s">
        <v>48</v>
      </c>
      <c r="B1" s="4"/>
      <c r="C1" s="4"/>
      <c r="D1" s="4"/>
      <c r="E1" s="4"/>
      <c r="F1" s="4"/>
      <c r="G1" s="4"/>
      <c r="H1" s="4"/>
      <c r="I1" s="5"/>
    </row>
    <row r="2" spans="1:9" ht="12.75">
      <c r="A2" s="6"/>
      <c r="B2" s="7"/>
      <c r="C2" s="7"/>
      <c r="D2" s="7"/>
      <c r="E2" s="7"/>
      <c r="F2" s="7"/>
      <c r="G2" s="7"/>
      <c r="H2" s="7"/>
      <c r="I2" s="8"/>
    </row>
    <row r="3" spans="1:9" s="2" customFormat="1" ht="12.75">
      <c r="A3" s="63" t="s">
        <v>10</v>
      </c>
      <c r="B3" s="3" t="s">
        <v>11</v>
      </c>
      <c r="C3" s="23"/>
      <c r="D3" s="23"/>
      <c r="E3" s="23"/>
      <c r="F3" s="23"/>
      <c r="G3" s="23"/>
      <c r="H3" s="23"/>
      <c r="I3" s="24"/>
    </row>
    <row r="4" spans="1:9" s="2" customFormat="1" ht="12.75">
      <c r="A4" s="64" t="s">
        <v>44</v>
      </c>
      <c r="B4" s="10"/>
      <c r="C4" s="11"/>
      <c r="D4" s="11"/>
      <c r="E4" s="11"/>
      <c r="F4" s="11"/>
      <c r="G4" s="11"/>
      <c r="H4" s="11"/>
      <c r="I4" s="12"/>
    </row>
    <row r="5" spans="1:9" ht="12.75">
      <c r="A5" s="13"/>
      <c r="B5" s="14" t="s">
        <v>2</v>
      </c>
      <c r="C5" s="15"/>
      <c r="D5" s="16"/>
      <c r="E5" s="14" t="s">
        <v>3</v>
      </c>
      <c r="F5" s="16"/>
      <c r="G5" s="17"/>
      <c r="H5" s="17"/>
      <c r="I5" s="17"/>
    </row>
    <row r="6" spans="1:9" ht="39" thickBot="1">
      <c r="A6" s="18" t="s">
        <v>9</v>
      </c>
      <c r="B6" s="19" t="s">
        <v>0</v>
      </c>
      <c r="C6" s="20" t="s">
        <v>1</v>
      </c>
      <c r="D6" s="21" t="s">
        <v>6</v>
      </c>
      <c r="E6" s="19" t="s">
        <v>4</v>
      </c>
      <c r="F6" s="21" t="s">
        <v>5</v>
      </c>
      <c r="G6" s="22" t="s">
        <v>43</v>
      </c>
      <c r="H6" s="22" t="s">
        <v>7</v>
      </c>
      <c r="I6" s="22" t="s">
        <v>8</v>
      </c>
    </row>
    <row r="7" spans="1:9" ht="13.5" thickBot="1">
      <c r="A7" s="95">
        <v>0.5</v>
      </c>
      <c r="B7" s="90"/>
      <c r="C7" s="90">
        <v>2320</v>
      </c>
      <c r="D7" s="91"/>
      <c r="E7" s="90"/>
      <c r="F7" s="90">
        <v>84</v>
      </c>
      <c r="G7" s="90"/>
      <c r="H7" s="90"/>
      <c r="I7" s="89">
        <f>SUM(B7:H7)</f>
        <v>2404</v>
      </c>
    </row>
    <row r="8" spans="1:9" ht="13.5" thickBot="1">
      <c r="A8" s="96">
        <v>1</v>
      </c>
      <c r="B8" s="119"/>
      <c r="C8" s="119">
        <v>469</v>
      </c>
      <c r="D8" s="92"/>
      <c r="E8" s="119"/>
      <c r="F8" s="119">
        <v>92</v>
      </c>
      <c r="G8"/>
      <c r="H8" s="119"/>
      <c r="I8" s="89">
        <f aca="true" t="shared" si="0" ref="I8:I16">SUM(B8:H8)</f>
        <v>561</v>
      </c>
    </row>
    <row r="9" spans="1:9" ht="13.5" thickBot="1">
      <c r="A9" s="97">
        <v>1.5</v>
      </c>
      <c r="B9" s="119">
        <v>1171</v>
      </c>
      <c r="C9" s="119">
        <f>3393-1171</f>
        <v>2222</v>
      </c>
      <c r="D9" s="93"/>
      <c r="E9" s="119"/>
      <c r="F9" s="119">
        <v>50</v>
      </c>
      <c r="G9" s="119"/>
      <c r="H9" s="119"/>
      <c r="I9" s="89">
        <f t="shared" si="0"/>
        <v>3443</v>
      </c>
    </row>
    <row r="10" spans="1:9" ht="13.5" thickBot="1">
      <c r="A10" s="96">
        <v>2</v>
      </c>
      <c r="B10" s="119"/>
      <c r="C10" s="119">
        <v>316</v>
      </c>
      <c r="D10" s="92"/>
      <c r="E10" s="119"/>
      <c r="F10" s="119">
        <v>20</v>
      </c>
      <c r="G10" s="119">
        <v>6740</v>
      </c>
      <c r="H10" s="119"/>
      <c r="I10" s="89">
        <f t="shared" si="0"/>
        <v>7076</v>
      </c>
    </row>
    <row r="11" spans="1:9" ht="13.5" thickBot="1">
      <c r="A11" s="97">
        <v>2.5</v>
      </c>
      <c r="B11" s="119"/>
      <c r="C11" s="119">
        <v>790</v>
      </c>
      <c r="D11" s="93"/>
      <c r="E11" s="119"/>
      <c r="F11" s="119">
        <v>77</v>
      </c>
      <c r="G11" s="119"/>
      <c r="H11" s="119"/>
      <c r="I11" s="89">
        <f t="shared" si="0"/>
        <v>867</v>
      </c>
    </row>
    <row r="12" spans="1:9" ht="13.5" thickBot="1">
      <c r="A12" s="96">
        <v>3</v>
      </c>
      <c r="B12" s="119"/>
      <c r="C12" s="119"/>
      <c r="D12" s="92"/>
      <c r="E12" s="119">
        <v>1</v>
      </c>
      <c r="F12" s="119"/>
      <c r="G12" s="119">
        <v>7651</v>
      </c>
      <c r="H12" s="119"/>
      <c r="I12" s="89">
        <f t="shared" si="0"/>
        <v>7652</v>
      </c>
    </row>
    <row r="13" spans="1:9" ht="13.5" thickBot="1">
      <c r="A13" s="97">
        <v>3.5</v>
      </c>
      <c r="B13" s="119">
        <f>25+37</f>
        <v>62</v>
      </c>
      <c r="C13" s="119">
        <f>107+409</f>
        <v>516</v>
      </c>
      <c r="D13" s="93"/>
      <c r="E13" s="119"/>
      <c r="F13" s="119"/>
      <c r="G13" s="119"/>
      <c r="H13" s="119"/>
      <c r="I13" s="89">
        <f t="shared" si="0"/>
        <v>578</v>
      </c>
    </row>
    <row r="14" spans="1:9" ht="13.5" thickBot="1">
      <c r="A14" s="96">
        <v>4</v>
      </c>
      <c r="B14" s="119"/>
      <c r="C14" s="119"/>
      <c r="D14" s="92"/>
      <c r="E14" s="119"/>
      <c r="F14" s="119">
        <v>9</v>
      </c>
      <c r="G14" s="119">
        <v>3104</v>
      </c>
      <c r="H14" s="119"/>
      <c r="I14" s="89">
        <f t="shared" si="0"/>
        <v>3113</v>
      </c>
    </row>
    <row r="15" spans="1:9" ht="13.5" thickBot="1">
      <c r="A15" s="97">
        <v>4.5</v>
      </c>
      <c r="B15" s="119">
        <v>392</v>
      </c>
      <c r="C15" s="119">
        <v>1595</v>
      </c>
      <c r="D15" s="93"/>
      <c r="E15" s="119"/>
      <c r="F15" s="119"/>
      <c r="G15" s="119"/>
      <c r="H15" s="119"/>
      <c r="I15" s="89">
        <f t="shared" si="0"/>
        <v>1987</v>
      </c>
    </row>
    <row r="16" spans="1:9" ht="12.75">
      <c r="A16" s="98">
        <v>5</v>
      </c>
      <c r="B16" s="119"/>
      <c r="C16" s="119"/>
      <c r="D16" s="120">
        <v>987</v>
      </c>
      <c r="E16" s="119"/>
      <c r="F16" s="119"/>
      <c r="G16" s="119">
        <v>1588</v>
      </c>
      <c r="H16" s="119">
        <v>4072</v>
      </c>
      <c r="I16" s="89">
        <f t="shared" si="0"/>
        <v>6647</v>
      </c>
    </row>
    <row r="17" spans="1:9" ht="13.5" thickBot="1">
      <c r="A17" s="104" t="s">
        <v>41</v>
      </c>
      <c r="B17" s="121">
        <f>SUM(B7:B16)</f>
        <v>1625</v>
      </c>
      <c r="C17" s="121">
        <f aca="true" t="shared" si="1" ref="C17:H17">SUM(C7:C16)</f>
        <v>8228</v>
      </c>
      <c r="D17" s="121">
        <f t="shared" si="1"/>
        <v>987</v>
      </c>
      <c r="E17" s="121">
        <f t="shared" si="1"/>
        <v>1</v>
      </c>
      <c r="F17" s="121">
        <f t="shared" si="1"/>
        <v>332</v>
      </c>
      <c r="G17" s="121">
        <f t="shared" si="1"/>
        <v>19083</v>
      </c>
      <c r="H17" s="121">
        <f t="shared" si="1"/>
        <v>4072</v>
      </c>
      <c r="I17" s="121">
        <f>SUM(I7:I16)</f>
        <v>34328</v>
      </c>
    </row>
    <row r="18" ht="13.5" thickTop="1"/>
    <row r="19" spans="1:9" ht="12.75" customHeight="1">
      <c r="A19" s="127" t="s">
        <v>59</v>
      </c>
      <c r="B19" s="127"/>
      <c r="C19" s="127"/>
      <c r="D19" s="127"/>
      <c r="E19" s="127"/>
      <c r="F19" s="127"/>
      <c r="G19" s="127"/>
      <c r="H19" s="127"/>
      <c r="I19" s="103"/>
    </row>
    <row r="20" spans="1:9" ht="12.75">
      <c r="A20" s="127"/>
      <c r="B20" s="127"/>
      <c r="C20" s="127"/>
      <c r="D20" s="127"/>
      <c r="E20" s="127"/>
      <c r="F20" s="127"/>
      <c r="G20" s="127"/>
      <c r="H20" s="127"/>
      <c r="I20" s="103"/>
    </row>
    <row r="21" spans="1:10" ht="12.75">
      <c r="A21" s="103"/>
      <c r="B21" s="103"/>
      <c r="C21" s="103"/>
      <c r="D21" s="103"/>
      <c r="E21" s="103"/>
      <c r="F21" s="103"/>
      <c r="G21" s="103"/>
      <c r="H21" s="103"/>
      <c r="I21" s="103"/>
      <c r="J21"/>
    </row>
    <row r="23" ht="13.5" thickBot="1"/>
    <row r="24" spans="1:4" ht="12.75">
      <c r="A24" s="87" t="s">
        <v>204</v>
      </c>
      <c r="B24" s="81"/>
      <c r="C24" s="81"/>
      <c r="D24" s="82">
        <v>196648</v>
      </c>
    </row>
    <row r="25" spans="1:4" ht="13.5" thickBot="1">
      <c r="A25" s="88" t="s">
        <v>52</v>
      </c>
      <c r="B25" s="83"/>
      <c r="C25" s="83"/>
      <c r="D25" s="84">
        <v>37797</v>
      </c>
    </row>
  </sheetData>
  <sheetProtection/>
  <mergeCells count="1">
    <mergeCell ref="A19:H20"/>
  </mergeCells>
  <printOptions/>
  <pageMargins left="0.25" right="0.25" top="1" bottom="1" header="0.5" footer="0.5"/>
  <pageSetup fitToHeight="0" fitToWidth="1" horizontalDpi="600" verticalDpi="600" orientation="landscape" r:id="rId1"/>
  <headerFooter alignWithMargins="0">
    <oddFooter>&amp;LJanuary 15, 2009&amp;RPage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D1">
      <selection activeCell="D9" sqref="D9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22.140625" style="0" customWidth="1"/>
    <col min="4" max="4" width="10.57421875" style="0" customWidth="1"/>
    <col min="5" max="5" width="14.57421875" style="0" customWidth="1"/>
    <col min="6" max="6" width="11.28125" style="0" customWidth="1"/>
    <col min="7" max="7" width="15.00390625" style="0" customWidth="1"/>
    <col min="8" max="8" width="13.28125" style="0" customWidth="1"/>
    <col min="9" max="9" width="14.140625" style="0" customWidth="1"/>
    <col min="10" max="10" width="12.140625" style="0" customWidth="1"/>
    <col min="11" max="11" width="17.00390625" style="0" customWidth="1"/>
    <col min="12" max="12" width="15.140625" style="0" customWidth="1"/>
    <col min="13" max="13" width="14.00390625" style="0" customWidth="1"/>
    <col min="14" max="14" width="13.421875" style="0" customWidth="1"/>
    <col min="15" max="15" width="18.140625" style="0" customWidth="1"/>
  </cols>
  <sheetData>
    <row r="1" spans="1:14" ht="12.75">
      <c r="A1" s="128" t="s">
        <v>60</v>
      </c>
      <c r="B1" s="129"/>
      <c r="C1" s="3" t="s">
        <v>47</v>
      </c>
      <c r="D1" s="23"/>
      <c r="E1" s="23"/>
      <c r="F1" s="23"/>
      <c r="G1" s="23"/>
      <c r="H1" s="23"/>
      <c r="I1" s="23"/>
      <c r="J1" s="23"/>
      <c r="K1" s="23"/>
      <c r="L1" s="76"/>
      <c r="M1" s="76"/>
      <c r="N1" s="77"/>
    </row>
    <row r="2" spans="1:14" ht="12.75">
      <c r="A2" s="130"/>
      <c r="B2" s="131"/>
      <c r="C2" s="49"/>
      <c r="D2" s="9"/>
      <c r="E2" s="9"/>
      <c r="F2" s="9"/>
      <c r="G2" s="9"/>
      <c r="H2" s="9"/>
      <c r="I2" s="9"/>
      <c r="J2" s="9"/>
      <c r="K2" s="9"/>
      <c r="L2" s="45"/>
      <c r="M2" s="45"/>
      <c r="N2" s="46"/>
    </row>
    <row r="3" spans="1:14" ht="12.75">
      <c r="A3" s="130"/>
      <c r="B3" s="131"/>
      <c r="C3" s="49" t="s">
        <v>205</v>
      </c>
      <c r="D3" s="9"/>
      <c r="E3" s="9"/>
      <c r="F3" s="9"/>
      <c r="G3" s="9"/>
      <c r="H3" s="9"/>
      <c r="I3" s="9"/>
      <c r="J3" s="9"/>
      <c r="K3" s="9"/>
      <c r="L3" s="45"/>
      <c r="M3" s="45"/>
      <c r="N3" s="46"/>
    </row>
    <row r="4" spans="1:14" ht="12.75">
      <c r="A4" s="130"/>
      <c r="B4" s="131"/>
      <c r="C4" s="49"/>
      <c r="D4" s="9"/>
      <c r="E4" s="9"/>
      <c r="F4" s="9"/>
      <c r="G4" s="9"/>
      <c r="H4" s="9"/>
      <c r="I4" s="9"/>
      <c r="J4" s="9"/>
      <c r="K4" s="9"/>
      <c r="L4" s="45"/>
      <c r="M4" s="45"/>
      <c r="N4" s="46"/>
    </row>
    <row r="5" spans="1:14" ht="12.75">
      <c r="A5" s="132"/>
      <c r="B5" s="133"/>
      <c r="C5" s="66" t="s">
        <v>201</v>
      </c>
      <c r="D5" s="50"/>
      <c r="E5" s="50"/>
      <c r="F5" s="50"/>
      <c r="G5" s="50"/>
      <c r="H5" s="50"/>
      <c r="I5" s="50"/>
      <c r="J5" s="50"/>
      <c r="K5" s="50"/>
      <c r="L5" s="47"/>
      <c r="M5" s="47"/>
      <c r="N5" s="48"/>
    </row>
    <row r="6" spans="1:14" ht="12.75">
      <c r="A6" s="99"/>
      <c r="B6" s="99"/>
      <c r="C6" s="37"/>
      <c r="D6" s="37"/>
      <c r="E6" s="37"/>
      <c r="F6" s="99"/>
      <c r="G6" s="37"/>
      <c r="H6" s="38" t="s">
        <v>13</v>
      </c>
      <c r="I6" s="39"/>
      <c r="J6" s="40"/>
      <c r="K6" s="41"/>
      <c r="L6" s="37"/>
      <c r="M6" s="38" t="s">
        <v>19</v>
      </c>
      <c r="N6" s="57"/>
    </row>
    <row r="7" spans="1:14" s="25" customFormat="1" ht="12.75">
      <c r="A7" s="35"/>
      <c r="B7" s="35"/>
      <c r="C7" s="35"/>
      <c r="D7" s="35"/>
      <c r="E7" s="35"/>
      <c r="F7" s="35"/>
      <c r="G7" s="35"/>
      <c r="H7" s="28" t="s">
        <v>12</v>
      </c>
      <c r="I7" s="29"/>
      <c r="J7" s="30"/>
      <c r="K7" s="42"/>
      <c r="L7" s="35"/>
      <c r="M7" s="35"/>
      <c r="N7" s="55"/>
    </row>
    <row r="8" spans="1:14" ht="76.5">
      <c r="A8" s="31" t="s">
        <v>54</v>
      </c>
      <c r="B8" s="31" t="s">
        <v>55</v>
      </c>
      <c r="C8" s="31" t="s">
        <v>25</v>
      </c>
      <c r="D8" s="31" t="s">
        <v>21</v>
      </c>
      <c r="E8" s="31" t="s">
        <v>22</v>
      </c>
      <c r="F8" s="31" t="s">
        <v>57</v>
      </c>
      <c r="G8" s="31" t="s">
        <v>16</v>
      </c>
      <c r="H8" s="31" t="s">
        <v>0</v>
      </c>
      <c r="I8" s="26" t="s">
        <v>1</v>
      </c>
      <c r="J8" s="32" t="s">
        <v>6</v>
      </c>
      <c r="K8" s="36" t="s">
        <v>14</v>
      </c>
      <c r="L8" s="31" t="s">
        <v>17</v>
      </c>
      <c r="M8" s="101" t="s">
        <v>18</v>
      </c>
      <c r="N8" s="56" t="s">
        <v>20</v>
      </c>
    </row>
    <row r="9" spans="1:1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4">
        <f>SUM(H9:J9)</f>
        <v>0</v>
      </c>
      <c r="L9" s="33">
        <f aca="true" t="shared" si="0" ref="L9:L21">G9-K9</f>
        <v>0</v>
      </c>
      <c r="M9" s="58"/>
      <c r="N9" s="59"/>
    </row>
    <row r="10" spans="1:14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4">
        <f aca="true" t="shared" si="1" ref="K10:K21">SUM(H10:J10)</f>
        <v>0</v>
      </c>
      <c r="L10" s="33">
        <f t="shared" si="0"/>
        <v>0</v>
      </c>
      <c r="M10" s="58"/>
      <c r="N10" s="59"/>
    </row>
    <row r="11" spans="1:14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4">
        <f t="shared" si="1"/>
        <v>0</v>
      </c>
      <c r="L11" s="33">
        <f t="shared" si="0"/>
        <v>0</v>
      </c>
      <c r="M11" s="58"/>
      <c r="N11" s="59"/>
    </row>
    <row r="12" spans="1:14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>
        <f t="shared" si="1"/>
        <v>0</v>
      </c>
      <c r="L12" s="33">
        <f t="shared" si="0"/>
        <v>0</v>
      </c>
      <c r="M12" s="58"/>
      <c r="N12" s="59"/>
    </row>
    <row r="13" spans="1:14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4">
        <f t="shared" si="1"/>
        <v>0</v>
      </c>
      <c r="L13" s="33">
        <f t="shared" si="0"/>
        <v>0</v>
      </c>
      <c r="M13" s="58"/>
      <c r="N13" s="59"/>
    </row>
    <row r="14" spans="1:14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4">
        <f t="shared" si="1"/>
        <v>0</v>
      </c>
      <c r="L14" s="33">
        <f t="shared" si="0"/>
        <v>0</v>
      </c>
      <c r="M14" s="58"/>
      <c r="N14" s="59"/>
    </row>
    <row r="15" spans="1:14" ht="12.75">
      <c r="A15" s="33"/>
      <c r="B15" s="33" t="s">
        <v>56</v>
      </c>
      <c r="C15" s="33"/>
      <c r="D15" s="33"/>
      <c r="E15" s="33"/>
      <c r="F15" s="33"/>
      <c r="G15" s="33"/>
      <c r="H15" s="33"/>
      <c r="I15" s="33"/>
      <c r="J15" s="33"/>
      <c r="K15" s="34">
        <f t="shared" si="1"/>
        <v>0</v>
      </c>
      <c r="L15" s="33">
        <f t="shared" si="0"/>
        <v>0</v>
      </c>
      <c r="M15" s="58"/>
      <c r="N15" s="59"/>
    </row>
    <row r="16" spans="1:14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4">
        <f t="shared" si="1"/>
        <v>0</v>
      </c>
      <c r="L16" s="33">
        <f t="shared" si="0"/>
        <v>0</v>
      </c>
      <c r="M16" s="58"/>
      <c r="N16" s="59"/>
    </row>
    <row r="17" spans="1:14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4">
        <f t="shared" si="1"/>
        <v>0</v>
      </c>
      <c r="L17" s="33">
        <f t="shared" si="0"/>
        <v>0</v>
      </c>
      <c r="M17" s="58"/>
      <c r="N17" s="59"/>
    </row>
    <row r="18" spans="1:14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4">
        <f t="shared" si="1"/>
        <v>0</v>
      </c>
      <c r="L18" s="33">
        <f t="shared" si="0"/>
        <v>0</v>
      </c>
      <c r="M18" s="58"/>
      <c r="N18" s="59"/>
    </row>
    <row r="19" spans="1:14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4">
        <f t="shared" si="1"/>
        <v>0</v>
      </c>
      <c r="L19" s="33">
        <f t="shared" si="0"/>
        <v>0</v>
      </c>
      <c r="M19" s="58"/>
      <c r="N19" s="59"/>
    </row>
    <row r="20" spans="1:14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4">
        <f t="shared" si="1"/>
        <v>0</v>
      </c>
      <c r="L20" s="33">
        <f t="shared" si="0"/>
        <v>0</v>
      </c>
      <c r="M20" s="58"/>
      <c r="N20" s="59"/>
    </row>
    <row r="21" spans="1:14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>
        <f t="shared" si="1"/>
        <v>0</v>
      </c>
      <c r="L21" s="33">
        <f t="shared" si="0"/>
        <v>0</v>
      </c>
      <c r="M21" s="58"/>
      <c r="N21" s="59"/>
    </row>
    <row r="22" spans="1:14" ht="13.5" thickBot="1">
      <c r="A22" s="44"/>
      <c r="B22" s="44"/>
      <c r="C22" s="44" t="s">
        <v>15</v>
      </c>
      <c r="D22" s="51"/>
      <c r="E22" s="51"/>
      <c r="F22" s="51"/>
      <c r="G22" s="53">
        <f aca="true" t="shared" si="2" ref="G22:L22">SUM(G9:G21)</f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43">
        <f t="shared" si="2"/>
        <v>0</v>
      </c>
      <c r="L22" s="52">
        <f t="shared" si="2"/>
        <v>0</v>
      </c>
      <c r="M22" s="54"/>
      <c r="N22" s="54"/>
    </row>
    <row r="23" ht="13.5" thickTop="1"/>
    <row r="24" ht="12.75">
      <c r="C24" t="s">
        <v>23</v>
      </c>
    </row>
    <row r="25" ht="12.75">
      <c r="C25" t="s">
        <v>24</v>
      </c>
    </row>
  </sheetData>
  <sheetProtection/>
  <mergeCells count="1">
    <mergeCell ref="A1:B5"/>
  </mergeCells>
  <printOptions/>
  <pageMargins left="0.25" right="0.25" top="1" bottom="1" header="0.5" footer="0.5"/>
  <pageSetup fitToHeight="0" fitToWidth="1" horizontalDpi="600" verticalDpi="600" orientation="landscape" scale="79" r:id="rId1"/>
  <headerFooter alignWithMargins="0">
    <oddFooter>&amp;LJanuary 15, 2009&amp;RPage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26.8515625" style="0" customWidth="1"/>
    <col min="4" max="4" width="13.7109375" style="0" customWidth="1"/>
    <col min="5" max="5" width="14.57421875" style="0" customWidth="1"/>
    <col min="6" max="6" width="11.28125" style="0" customWidth="1"/>
    <col min="7" max="7" width="15.00390625" style="0" customWidth="1"/>
    <col min="8" max="8" width="14.28125" style="0" customWidth="1"/>
    <col min="9" max="9" width="15.28125" style="0" customWidth="1"/>
    <col min="10" max="10" width="17.00390625" style="0" customWidth="1"/>
    <col min="11" max="11" width="15.140625" style="0" customWidth="1"/>
    <col min="12" max="12" width="18.140625" style="0" customWidth="1"/>
  </cols>
  <sheetData>
    <row r="1" spans="1:11" ht="12.75">
      <c r="A1" s="128" t="s">
        <v>60</v>
      </c>
      <c r="B1" s="129"/>
      <c r="C1" s="3" t="s">
        <v>47</v>
      </c>
      <c r="D1" s="23"/>
      <c r="E1" s="23"/>
      <c r="F1" s="23"/>
      <c r="G1" s="23"/>
      <c r="H1" s="23"/>
      <c r="I1" s="23"/>
      <c r="J1" s="23"/>
      <c r="K1" s="77"/>
    </row>
    <row r="2" spans="1:11" ht="12.75">
      <c r="A2" s="130"/>
      <c r="B2" s="131"/>
      <c r="C2" s="49"/>
      <c r="D2" s="9"/>
      <c r="E2" s="9"/>
      <c r="F2" s="9"/>
      <c r="G2" s="9"/>
      <c r="H2" s="9"/>
      <c r="I2" s="9"/>
      <c r="J2" s="9"/>
      <c r="K2" s="46"/>
    </row>
    <row r="3" spans="1:11" ht="12.75">
      <c r="A3" s="130"/>
      <c r="B3" s="131"/>
      <c r="C3" s="49" t="s">
        <v>32</v>
      </c>
      <c r="D3" s="9"/>
      <c r="E3" s="9"/>
      <c r="F3" s="9"/>
      <c r="G3" s="9"/>
      <c r="H3" s="9"/>
      <c r="I3" s="9"/>
      <c r="J3" s="9"/>
      <c r="K3" s="46"/>
    </row>
    <row r="4" spans="1:11" ht="12.75">
      <c r="A4" s="130"/>
      <c r="B4" s="131"/>
      <c r="C4" s="49"/>
      <c r="D4" s="9"/>
      <c r="E4" s="9"/>
      <c r="F4" s="9"/>
      <c r="G4" s="9"/>
      <c r="H4" s="9"/>
      <c r="I4" s="9"/>
      <c r="J4" s="9"/>
      <c r="K4" s="46"/>
    </row>
    <row r="5" spans="1:11" ht="12.75">
      <c r="A5" s="132"/>
      <c r="B5" s="133"/>
      <c r="C5" s="66" t="s">
        <v>201</v>
      </c>
      <c r="D5" s="50"/>
      <c r="E5" s="50"/>
      <c r="F5" s="50"/>
      <c r="G5" s="50"/>
      <c r="H5" s="50"/>
      <c r="I5" s="50"/>
      <c r="J5" s="50"/>
      <c r="K5" s="48"/>
    </row>
    <row r="6" spans="1:11" ht="12.75">
      <c r="A6" s="99"/>
      <c r="B6" s="99"/>
      <c r="C6" s="37"/>
      <c r="D6" s="37"/>
      <c r="E6" s="37"/>
      <c r="F6" s="99"/>
      <c r="G6" s="37"/>
      <c r="H6" s="38" t="s">
        <v>27</v>
      </c>
      <c r="I6" s="40"/>
      <c r="J6" s="37"/>
      <c r="K6" s="70"/>
    </row>
    <row r="7" spans="1:11" s="25" customFormat="1" ht="12.75">
      <c r="A7" s="35"/>
      <c r="B7" s="35"/>
      <c r="C7" s="35"/>
      <c r="D7" s="35"/>
      <c r="E7" s="35"/>
      <c r="F7" s="35"/>
      <c r="G7" s="35"/>
      <c r="H7" s="60" t="s">
        <v>26</v>
      </c>
      <c r="I7" s="61"/>
      <c r="J7" s="35"/>
      <c r="K7" s="71"/>
    </row>
    <row r="8" spans="1:11" ht="77.25" thickBot="1">
      <c r="A8" s="31" t="s">
        <v>54</v>
      </c>
      <c r="B8" s="31" t="s">
        <v>55</v>
      </c>
      <c r="C8" s="31" t="s">
        <v>25</v>
      </c>
      <c r="D8" s="31" t="s">
        <v>28</v>
      </c>
      <c r="E8" s="31" t="s">
        <v>29</v>
      </c>
      <c r="F8" s="31" t="s">
        <v>57</v>
      </c>
      <c r="G8" s="31" t="s">
        <v>16</v>
      </c>
      <c r="H8" s="19" t="s">
        <v>4</v>
      </c>
      <c r="I8" s="21" t="s">
        <v>5</v>
      </c>
      <c r="J8" s="31" t="s">
        <v>14</v>
      </c>
      <c r="K8" s="65" t="s">
        <v>206</v>
      </c>
    </row>
    <row r="9" spans="1:11" ht="12.75">
      <c r="A9" s="33"/>
      <c r="B9" s="33"/>
      <c r="C9" s="33"/>
      <c r="D9" s="33"/>
      <c r="E9" s="33"/>
      <c r="F9" s="33"/>
      <c r="G9" s="33"/>
      <c r="H9" s="33"/>
      <c r="I9" s="33"/>
      <c r="J9" s="33">
        <f>SUM(H9:I9)</f>
        <v>0</v>
      </c>
      <c r="K9" s="33">
        <f>G9-J9</f>
        <v>0</v>
      </c>
    </row>
    <row r="10" spans="1:11" ht="12.75">
      <c r="A10" s="33"/>
      <c r="B10" s="33"/>
      <c r="C10" s="33"/>
      <c r="D10" s="33"/>
      <c r="E10" s="33"/>
      <c r="F10" s="33"/>
      <c r="G10" s="33"/>
      <c r="H10" s="33"/>
      <c r="I10" s="33"/>
      <c r="J10" s="33">
        <f aca="true" t="shared" si="0" ref="J10:J21">SUM(H10:I10)</f>
        <v>0</v>
      </c>
      <c r="K10" s="33">
        <f aca="true" t="shared" si="1" ref="K10:K21">G10-J10</f>
        <v>0</v>
      </c>
    </row>
    <row r="11" spans="1:11" ht="12.75">
      <c r="A11" s="33"/>
      <c r="B11" s="33"/>
      <c r="C11" s="33"/>
      <c r="D11" s="33"/>
      <c r="E11" s="33"/>
      <c r="F11" s="33"/>
      <c r="G11" s="33"/>
      <c r="H11" s="33"/>
      <c r="I11" s="33"/>
      <c r="J11" s="33">
        <f t="shared" si="0"/>
        <v>0</v>
      </c>
      <c r="K11" s="33">
        <f t="shared" si="1"/>
        <v>0</v>
      </c>
    </row>
    <row r="12" spans="1:11" ht="12.75">
      <c r="A12" s="33"/>
      <c r="B12" s="33"/>
      <c r="C12" s="33"/>
      <c r="D12" s="33"/>
      <c r="E12" s="33"/>
      <c r="F12" s="33"/>
      <c r="G12" s="33"/>
      <c r="H12" s="33"/>
      <c r="I12" s="33"/>
      <c r="J12" s="33">
        <f t="shared" si="0"/>
        <v>0</v>
      </c>
      <c r="K12" s="33">
        <f t="shared" si="1"/>
        <v>0</v>
      </c>
    </row>
    <row r="13" spans="1:11" ht="12.75">
      <c r="A13" s="33"/>
      <c r="B13" s="33"/>
      <c r="C13" s="33"/>
      <c r="D13" s="33"/>
      <c r="E13" s="33"/>
      <c r="F13" s="33"/>
      <c r="G13" s="33"/>
      <c r="H13" s="33"/>
      <c r="I13" s="33"/>
      <c r="J13" s="33">
        <f t="shared" si="0"/>
        <v>0</v>
      </c>
      <c r="K13" s="33">
        <f t="shared" si="1"/>
        <v>0</v>
      </c>
    </row>
    <row r="14" spans="1:11" ht="12.75">
      <c r="A14" s="33"/>
      <c r="B14" s="33"/>
      <c r="C14" s="33"/>
      <c r="D14" s="33"/>
      <c r="E14" s="33"/>
      <c r="F14" s="33"/>
      <c r="G14" s="33"/>
      <c r="H14" s="33"/>
      <c r="I14" s="33"/>
      <c r="J14" s="33">
        <f t="shared" si="0"/>
        <v>0</v>
      </c>
      <c r="K14" s="33">
        <f t="shared" si="1"/>
        <v>0</v>
      </c>
    </row>
    <row r="15" spans="1:11" ht="12.75">
      <c r="A15" s="33"/>
      <c r="B15" s="33" t="s">
        <v>56</v>
      </c>
      <c r="C15" s="33"/>
      <c r="D15" s="33"/>
      <c r="E15" s="33"/>
      <c r="F15" s="33"/>
      <c r="G15" s="33"/>
      <c r="H15" s="33"/>
      <c r="I15" s="33"/>
      <c r="J15" s="33">
        <f t="shared" si="0"/>
        <v>0</v>
      </c>
      <c r="K15" s="33">
        <f t="shared" si="1"/>
        <v>0</v>
      </c>
    </row>
    <row r="16" spans="1:11" ht="12.75">
      <c r="A16" s="33"/>
      <c r="B16" s="33"/>
      <c r="C16" s="33"/>
      <c r="D16" s="33"/>
      <c r="E16" s="33"/>
      <c r="F16" s="33"/>
      <c r="G16" s="33"/>
      <c r="H16" s="33"/>
      <c r="I16" s="33"/>
      <c r="J16" s="33">
        <f t="shared" si="0"/>
        <v>0</v>
      </c>
      <c r="K16" s="33">
        <f t="shared" si="1"/>
        <v>0</v>
      </c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>
        <f t="shared" si="0"/>
        <v>0</v>
      </c>
      <c r="K17" s="33">
        <f t="shared" si="1"/>
        <v>0</v>
      </c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>
        <f t="shared" si="0"/>
        <v>0</v>
      </c>
      <c r="K18" s="33">
        <f t="shared" si="1"/>
        <v>0</v>
      </c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</row>
    <row r="20" spans="1:11" ht="12.75">
      <c r="A20" s="33"/>
      <c r="B20" s="33"/>
      <c r="C20" s="33"/>
      <c r="D20" s="33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</row>
    <row r="22" spans="1:11" ht="13.5" thickBot="1">
      <c r="A22" s="44"/>
      <c r="B22" s="44"/>
      <c r="C22" s="44" t="s">
        <v>15</v>
      </c>
      <c r="D22" s="51"/>
      <c r="E22" s="51"/>
      <c r="F22" s="51"/>
      <c r="G22" s="53"/>
      <c r="H22" s="27">
        <f>SUM(H9:H21)</f>
        <v>0</v>
      </c>
      <c r="I22" s="27">
        <f>SUM(I9:I21)</f>
        <v>0</v>
      </c>
      <c r="J22" s="43">
        <f>SUM(J9:J21)</f>
        <v>0</v>
      </c>
      <c r="K22" s="52">
        <f>SUM(K9:K21)</f>
        <v>0</v>
      </c>
    </row>
    <row r="23" ht="13.5" thickTop="1"/>
    <row r="24" ht="12.75">
      <c r="C24" t="s">
        <v>31</v>
      </c>
    </row>
    <row r="25" ht="12.75">
      <c r="C25" t="s">
        <v>30</v>
      </c>
    </row>
  </sheetData>
  <sheetProtection/>
  <mergeCells count="1">
    <mergeCell ref="A1:B5"/>
  </mergeCells>
  <printOptions/>
  <pageMargins left="0.25" right="0.25" top="1" bottom="1" header="0.5" footer="0.5"/>
  <pageSetup fitToHeight="0" fitToWidth="1" horizontalDpi="600" verticalDpi="600" orientation="landscape" scale="95" r:id="rId1"/>
  <headerFooter alignWithMargins="0">
    <oddFooter>&amp;LJanuary 15, 2009&amp;RPage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2" width="13.140625" style="0" customWidth="1"/>
    <col min="3" max="3" width="22.28125" style="0" customWidth="1"/>
    <col min="4" max="4" width="11.8515625" style="0" customWidth="1"/>
    <col min="5" max="5" width="14.421875" style="0" customWidth="1"/>
    <col min="6" max="6" width="12.140625" style="0" customWidth="1"/>
    <col min="7" max="7" width="12.28125" style="0" customWidth="1"/>
    <col min="8" max="8" width="12.57421875" style="0" customWidth="1"/>
    <col min="9" max="9" width="13.140625" style="0" customWidth="1"/>
    <col min="10" max="10" width="12.28125" style="0" customWidth="1"/>
    <col min="11" max="11" width="11.8515625" style="0" customWidth="1"/>
    <col min="12" max="12" width="13.28125" style="0" customWidth="1"/>
    <col min="13" max="13" width="14.140625" style="0" customWidth="1"/>
    <col min="14" max="14" width="11.28125" style="0" customWidth="1"/>
    <col min="15" max="15" width="18.8515625" style="0" customWidth="1"/>
    <col min="16" max="16" width="7.140625" style="0" customWidth="1"/>
  </cols>
  <sheetData>
    <row r="1" spans="1:15" ht="12.75" customHeight="1">
      <c r="A1" s="128" t="s">
        <v>61</v>
      </c>
      <c r="B1" s="129"/>
      <c r="C1" s="3" t="s">
        <v>47</v>
      </c>
      <c r="D1" s="23"/>
      <c r="E1" s="23"/>
      <c r="F1" s="76"/>
      <c r="G1" s="23"/>
      <c r="H1" s="23"/>
      <c r="I1" s="23"/>
      <c r="J1" s="23"/>
      <c r="K1" s="23"/>
      <c r="L1" s="23"/>
      <c r="M1" s="23"/>
      <c r="N1" s="23"/>
      <c r="O1" s="77"/>
    </row>
    <row r="2" spans="1:15" ht="12.75" customHeight="1">
      <c r="A2" s="130"/>
      <c r="B2" s="131"/>
      <c r="C2" s="4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6"/>
    </row>
    <row r="3" spans="1:15" ht="12.75" customHeight="1">
      <c r="A3" s="130"/>
      <c r="B3" s="131"/>
      <c r="C3" s="49" t="s">
        <v>33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46"/>
    </row>
    <row r="4" spans="1:15" ht="12.75" customHeight="1">
      <c r="A4" s="130"/>
      <c r="B4" s="131"/>
      <c r="C4" s="4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6"/>
    </row>
    <row r="5" spans="1:15" ht="12.75" customHeight="1">
      <c r="A5" s="132"/>
      <c r="B5" s="133"/>
      <c r="C5" s="66" t="s">
        <v>201</v>
      </c>
      <c r="D5" s="50"/>
      <c r="E5" s="50"/>
      <c r="F5" s="73"/>
      <c r="G5" s="9"/>
      <c r="H5" s="9"/>
      <c r="I5" s="9"/>
      <c r="J5" s="50"/>
      <c r="K5" s="50"/>
      <c r="L5" s="50"/>
      <c r="M5" s="50"/>
      <c r="N5" s="50"/>
      <c r="O5" s="48"/>
    </row>
    <row r="6" spans="1:15" ht="12.75">
      <c r="A6" s="37"/>
      <c r="B6" s="37"/>
      <c r="C6" s="37"/>
      <c r="D6" s="85"/>
      <c r="E6" s="85"/>
      <c r="F6" s="38" t="s">
        <v>37</v>
      </c>
      <c r="G6" s="39"/>
      <c r="H6" s="39"/>
      <c r="I6" s="40"/>
      <c r="J6" s="39" t="s">
        <v>38</v>
      </c>
      <c r="K6" s="39"/>
      <c r="L6" s="39"/>
      <c r="M6" s="40"/>
      <c r="N6" s="70"/>
      <c r="O6" s="70"/>
    </row>
    <row r="7" spans="1:15" s="25" customFormat="1" ht="12.75">
      <c r="A7" s="35"/>
      <c r="B7" s="35"/>
      <c r="C7" s="35"/>
      <c r="D7" s="72"/>
      <c r="E7" s="86"/>
      <c r="F7" s="123"/>
      <c r="G7" s="124"/>
      <c r="H7" s="124"/>
      <c r="I7" s="125"/>
      <c r="J7" s="62"/>
      <c r="K7" s="62"/>
      <c r="L7" s="62"/>
      <c r="M7" s="29"/>
      <c r="N7" s="71"/>
      <c r="O7" s="71"/>
    </row>
    <row r="8" spans="1:15" ht="76.5">
      <c r="A8" s="122" t="s">
        <v>54</v>
      </c>
      <c r="B8" s="122" t="s">
        <v>55</v>
      </c>
      <c r="C8" s="122" t="s">
        <v>34</v>
      </c>
      <c r="D8" s="122" t="s">
        <v>16</v>
      </c>
      <c r="E8" s="94" t="s">
        <v>202</v>
      </c>
      <c r="F8" s="74" t="s">
        <v>20</v>
      </c>
      <c r="G8" s="75" t="s">
        <v>35</v>
      </c>
      <c r="H8" s="75" t="s">
        <v>36</v>
      </c>
      <c r="I8" s="75" t="s">
        <v>42</v>
      </c>
      <c r="J8" s="75" t="s">
        <v>39</v>
      </c>
      <c r="K8" s="75" t="s">
        <v>40</v>
      </c>
      <c r="L8" s="75" t="s">
        <v>45</v>
      </c>
      <c r="M8" s="75" t="s">
        <v>46</v>
      </c>
      <c r="N8" s="94" t="s">
        <v>57</v>
      </c>
      <c r="O8" s="100" t="s">
        <v>207</v>
      </c>
    </row>
    <row r="9" spans="1:15" ht="12.75">
      <c r="A9" s="105" t="s">
        <v>93</v>
      </c>
      <c r="B9" s="105"/>
      <c r="C9" s="105" t="s">
        <v>94</v>
      </c>
      <c r="D9" s="33">
        <v>144</v>
      </c>
      <c r="E9" s="33"/>
      <c r="F9" s="107">
        <v>39746</v>
      </c>
      <c r="G9" s="107">
        <v>39746</v>
      </c>
      <c r="H9" s="108"/>
      <c r="I9" s="33"/>
      <c r="J9" s="108"/>
      <c r="K9" s="110"/>
      <c r="L9" s="33"/>
      <c r="M9" s="33"/>
      <c r="N9" s="126"/>
      <c r="O9" s="33">
        <v>156</v>
      </c>
    </row>
    <row r="10" spans="1:15" ht="25.5">
      <c r="A10" s="105" t="s">
        <v>62</v>
      </c>
      <c r="B10" s="105"/>
      <c r="C10" s="105" t="s">
        <v>63</v>
      </c>
      <c r="D10" s="33">
        <v>15</v>
      </c>
      <c r="E10" s="33"/>
      <c r="F10" s="108"/>
      <c r="G10" s="107"/>
      <c r="H10" s="107">
        <v>39715</v>
      </c>
      <c r="I10" s="33">
        <v>67</v>
      </c>
      <c r="J10" s="107">
        <v>39715</v>
      </c>
      <c r="K10" s="110" t="s">
        <v>64</v>
      </c>
      <c r="L10" s="33">
        <v>67</v>
      </c>
      <c r="M10" s="33">
        <v>67</v>
      </c>
      <c r="N10" s="126"/>
      <c r="O10" s="33">
        <v>14</v>
      </c>
    </row>
    <row r="11" spans="1:15" ht="38.25">
      <c r="A11" s="105" t="s">
        <v>124</v>
      </c>
      <c r="B11" s="105"/>
      <c r="C11" s="105" t="s">
        <v>125</v>
      </c>
      <c r="D11" s="33">
        <v>137</v>
      </c>
      <c r="E11" s="33"/>
      <c r="F11" s="108"/>
      <c r="G11" s="107"/>
      <c r="H11" s="107">
        <v>39757</v>
      </c>
      <c r="I11" s="33">
        <v>299</v>
      </c>
      <c r="J11" s="107">
        <v>39757</v>
      </c>
      <c r="K11" s="112">
        <v>39757</v>
      </c>
      <c r="L11" s="33">
        <v>299</v>
      </c>
      <c r="M11" s="33">
        <v>299</v>
      </c>
      <c r="N11" s="126"/>
      <c r="O11" s="33">
        <v>137</v>
      </c>
    </row>
    <row r="12" spans="1:15" ht="25.5">
      <c r="A12" s="105" t="s">
        <v>139</v>
      </c>
      <c r="B12" s="105"/>
      <c r="C12" s="105" t="s">
        <v>140</v>
      </c>
      <c r="D12" s="33">
        <v>0</v>
      </c>
      <c r="E12" s="33"/>
      <c r="F12" s="107">
        <v>39718</v>
      </c>
      <c r="G12" s="107">
        <v>39718</v>
      </c>
      <c r="H12" s="108"/>
      <c r="I12" s="33"/>
      <c r="J12" s="108"/>
      <c r="K12" s="110"/>
      <c r="L12" s="33"/>
      <c r="M12" s="33"/>
      <c r="N12" s="126"/>
      <c r="O12" s="33">
        <v>0</v>
      </c>
    </row>
    <row r="13" spans="1:15" ht="25.5">
      <c r="A13" s="105" t="s">
        <v>171</v>
      </c>
      <c r="B13" s="105"/>
      <c r="C13" s="105" t="s">
        <v>172</v>
      </c>
      <c r="D13" s="33">
        <v>137</v>
      </c>
      <c r="E13" s="33"/>
      <c r="F13" s="105"/>
      <c r="G13" s="107"/>
      <c r="H13" s="109">
        <v>39666</v>
      </c>
      <c r="I13" s="106">
        <v>4</v>
      </c>
      <c r="J13" s="109">
        <v>39666</v>
      </c>
      <c r="K13" s="114"/>
      <c r="L13" s="106">
        <v>4</v>
      </c>
      <c r="M13" s="33">
        <v>4</v>
      </c>
      <c r="N13" s="126"/>
      <c r="O13" s="33">
        <v>138</v>
      </c>
    </row>
    <row r="14" spans="1:15" ht="25.5">
      <c r="A14" s="105" t="s">
        <v>91</v>
      </c>
      <c r="B14" s="105"/>
      <c r="C14" s="105" t="s">
        <v>92</v>
      </c>
      <c r="D14" s="33">
        <v>94</v>
      </c>
      <c r="E14" s="33"/>
      <c r="F14" s="108"/>
      <c r="G14" s="107"/>
      <c r="H14" s="107">
        <v>39736</v>
      </c>
      <c r="I14" s="33">
        <v>658</v>
      </c>
      <c r="J14" s="107">
        <v>39736</v>
      </c>
      <c r="K14" s="112">
        <v>39738</v>
      </c>
      <c r="L14" s="33">
        <v>658</v>
      </c>
      <c r="M14" s="33">
        <v>658</v>
      </c>
      <c r="N14" s="126"/>
      <c r="O14" s="33">
        <v>94</v>
      </c>
    </row>
    <row r="15" spans="1:15" ht="25.5">
      <c r="A15" s="105" t="s">
        <v>126</v>
      </c>
      <c r="B15" s="105"/>
      <c r="C15" s="105" t="s">
        <v>127</v>
      </c>
      <c r="D15" s="33">
        <v>62</v>
      </c>
      <c r="E15" s="33"/>
      <c r="F15" s="107">
        <v>39613</v>
      </c>
      <c r="G15" s="107">
        <v>39613</v>
      </c>
      <c r="H15" s="108"/>
      <c r="I15" s="33"/>
      <c r="J15" s="108"/>
      <c r="K15" s="110"/>
      <c r="L15" s="33"/>
      <c r="M15" s="33"/>
      <c r="N15" s="126"/>
      <c r="O15" s="33">
        <v>65</v>
      </c>
    </row>
    <row r="16" spans="1:15" ht="25.5">
      <c r="A16" s="105" t="s">
        <v>86</v>
      </c>
      <c r="B16" s="105"/>
      <c r="C16" s="105" t="s">
        <v>87</v>
      </c>
      <c r="D16" s="33">
        <v>541</v>
      </c>
      <c r="E16" s="33"/>
      <c r="F16" s="107">
        <v>39613</v>
      </c>
      <c r="G16" s="107">
        <v>39613</v>
      </c>
      <c r="H16" s="108"/>
      <c r="I16" s="33"/>
      <c r="J16" s="108"/>
      <c r="K16" s="110"/>
      <c r="L16" s="33"/>
      <c r="M16" s="33"/>
      <c r="N16" s="126"/>
      <c r="O16" s="33">
        <v>562</v>
      </c>
    </row>
    <row r="17" spans="1:15" ht="25.5">
      <c r="A17" s="105" t="s">
        <v>173</v>
      </c>
      <c r="B17" s="105"/>
      <c r="C17" s="105" t="s">
        <v>174</v>
      </c>
      <c r="D17" s="33">
        <v>1221</v>
      </c>
      <c r="E17" s="33">
        <v>309</v>
      </c>
      <c r="F17" s="105"/>
      <c r="G17" s="107"/>
      <c r="H17" s="109">
        <v>39666</v>
      </c>
      <c r="I17" s="106">
        <v>362</v>
      </c>
      <c r="J17" s="109">
        <v>39666</v>
      </c>
      <c r="K17" s="114" t="s">
        <v>193</v>
      </c>
      <c r="L17" s="106">
        <v>362</v>
      </c>
      <c r="M17" s="33">
        <v>14</v>
      </c>
      <c r="N17" s="126"/>
      <c r="O17" s="33">
        <v>1021</v>
      </c>
    </row>
    <row r="18" spans="1:15" ht="38.25">
      <c r="A18" s="105" t="s">
        <v>101</v>
      </c>
      <c r="B18" s="105"/>
      <c r="C18" s="105" t="s">
        <v>102</v>
      </c>
      <c r="D18" s="33">
        <v>2</v>
      </c>
      <c r="E18" s="33">
        <v>10</v>
      </c>
      <c r="F18" s="108"/>
      <c r="G18" s="107"/>
      <c r="H18" s="107">
        <v>39722</v>
      </c>
      <c r="I18" s="59">
        <v>13</v>
      </c>
      <c r="J18" s="107">
        <v>39722</v>
      </c>
      <c r="K18" s="113">
        <v>39728</v>
      </c>
      <c r="L18" s="59">
        <v>13</v>
      </c>
      <c r="M18" s="59">
        <v>0</v>
      </c>
      <c r="N18" s="126"/>
      <c r="O18" s="33">
        <v>2</v>
      </c>
    </row>
    <row r="19" spans="1:15" ht="38.25">
      <c r="A19" s="105" t="s">
        <v>175</v>
      </c>
      <c r="B19" s="105"/>
      <c r="C19" s="105" t="s">
        <v>176</v>
      </c>
      <c r="D19" s="33">
        <v>247</v>
      </c>
      <c r="E19" s="33">
        <v>46</v>
      </c>
      <c r="F19" s="105"/>
      <c r="G19" s="107"/>
      <c r="H19" s="109">
        <v>39666</v>
      </c>
      <c r="I19" s="106">
        <v>48</v>
      </c>
      <c r="J19" s="109">
        <v>39666</v>
      </c>
      <c r="K19" s="115">
        <v>39667</v>
      </c>
      <c r="L19" s="106">
        <v>48</v>
      </c>
      <c r="M19" s="33">
        <v>0</v>
      </c>
      <c r="N19" s="126"/>
      <c r="O19" s="33">
        <v>219</v>
      </c>
    </row>
    <row r="20" spans="1:15" ht="51">
      <c r="A20" s="105" t="s">
        <v>177</v>
      </c>
      <c r="B20" s="105"/>
      <c r="C20" s="105" t="s">
        <v>178</v>
      </c>
      <c r="D20" s="33">
        <v>47</v>
      </c>
      <c r="E20" s="33">
        <v>10</v>
      </c>
      <c r="F20" s="105"/>
      <c r="G20" s="107"/>
      <c r="H20" s="109">
        <v>39666</v>
      </c>
      <c r="I20" s="106">
        <v>12</v>
      </c>
      <c r="J20" s="109">
        <v>39666</v>
      </c>
      <c r="K20" s="115">
        <v>39666</v>
      </c>
      <c r="L20" s="106">
        <v>12</v>
      </c>
      <c r="M20" s="33">
        <v>0</v>
      </c>
      <c r="N20" s="126"/>
      <c r="O20" s="33">
        <v>40</v>
      </c>
    </row>
    <row r="21" spans="1:15" ht="25.5">
      <c r="A21" s="105" t="s">
        <v>179</v>
      </c>
      <c r="B21" s="105"/>
      <c r="C21" s="105" t="s">
        <v>180</v>
      </c>
      <c r="D21" s="33">
        <v>107</v>
      </c>
      <c r="E21" s="33">
        <v>150</v>
      </c>
      <c r="F21" s="105"/>
      <c r="G21" s="107"/>
      <c r="H21" s="107" t="s">
        <v>194</v>
      </c>
      <c r="I21" s="106">
        <v>236</v>
      </c>
      <c r="J21" s="107" t="s">
        <v>194</v>
      </c>
      <c r="K21" s="114" t="s">
        <v>195</v>
      </c>
      <c r="L21" s="106">
        <v>236</v>
      </c>
      <c r="M21" s="33">
        <v>47</v>
      </c>
      <c r="N21" s="126"/>
      <c r="O21" s="33">
        <v>34</v>
      </c>
    </row>
    <row r="22" spans="1:15" ht="12.75">
      <c r="A22" s="105" t="s">
        <v>113</v>
      </c>
      <c r="B22" s="105"/>
      <c r="C22" s="105" t="s">
        <v>114</v>
      </c>
      <c r="D22" s="33">
        <v>0</v>
      </c>
      <c r="E22" s="33">
        <v>31</v>
      </c>
      <c r="F22" s="107">
        <v>39676</v>
      </c>
      <c r="G22" s="107">
        <v>39676</v>
      </c>
      <c r="H22" s="108"/>
      <c r="I22" s="33"/>
      <c r="J22" s="108"/>
      <c r="K22" s="110"/>
      <c r="L22" s="33"/>
      <c r="M22" s="33"/>
      <c r="N22" s="126"/>
      <c r="O22" s="33">
        <v>0</v>
      </c>
    </row>
    <row r="23" spans="1:15" ht="25.5">
      <c r="A23" s="105" t="s">
        <v>169</v>
      </c>
      <c r="B23" s="105"/>
      <c r="C23" s="105" t="s">
        <v>170</v>
      </c>
      <c r="D23" s="33">
        <v>21</v>
      </c>
      <c r="E23" s="33">
        <v>52</v>
      </c>
      <c r="F23" s="107">
        <v>39764</v>
      </c>
      <c r="G23" s="107">
        <v>39764</v>
      </c>
      <c r="H23" s="108"/>
      <c r="I23" s="33"/>
      <c r="J23" s="108"/>
      <c r="K23" s="110"/>
      <c r="L23" s="33"/>
      <c r="M23" s="33">
        <v>133</v>
      </c>
      <c r="N23" s="126" t="s">
        <v>213</v>
      </c>
      <c r="O23" s="33">
        <v>3</v>
      </c>
    </row>
    <row r="24" spans="1:15" ht="25.5">
      <c r="A24" s="105" t="s">
        <v>181</v>
      </c>
      <c r="B24" s="105"/>
      <c r="C24" s="105" t="s">
        <v>182</v>
      </c>
      <c r="D24" s="33">
        <v>307</v>
      </c>
      <c r="E24" s="33">
        <v>84</v>
      </c>
      <c r="F24" s="105"/>
      <c r="G24" s="107"/>
      <c r="H24" s="107">
        <v>39638</v>
      </c>
      <c r="I24" s="106">
        <v>712</v>
      </c>
      <c r="J24" s="107">
        <v>39638</v>
      </c>
      <c r="K24" s="114" t="s">
        <v>183</v>
      </c>
      <c r="L24" s="106">
        <v>712</v>
      </c>
      <c r="M24" s="33">
        <v>718</v>
      </c>
      <c r="N24" s="126" t="s">
        <v>214</v>
      </c>
      <c r="O24" s="33">
        <v>273</v>
      </c>
    </row>
    <row r="25" spans="1:15" ht="25.5">
      <c r="A25" s="105" t="s">
        <v>80</v>
      </c>
      <c r="B25" s="105"/>
      <c r="C25" s="105" t="s">
        <v>81</v>
      </c>
      <c r="D25" s="33">
        <v>9</v>
      </c>
      <c r="E25" s="33">
        <v>4</v>
      </c>
      <c r="F25" s="108"/>
      <c r="G25" s="107"/>
      <c r="H25" s="107" t="s">
        <v>197</v>
      </c>
      <c r="I25" s="33">
        <v>10</v>
      </c>
      <c r="J25" s="107" t="s">
        <v>197</v>
      </c>
      <c r="K25" s="112">
        <v>39773</v>
      </c>
      <c r="L25" s="33">
        <v>10</v>
      </c>
      <c r="M25" s="33">
        <v>5</v>
      </c>
      <c r="N25" s="126"/>
      <c r="O25" s="33">
        <v>5</v>
      </c>
    </row>
    <row r="26" spans="1:15" ht="25.5">
      <c r="A26" s="105" t="s">
        <v>97</v>
      </c>
      <c r="B26" s="105"/>
      <c r="C26" s="105" t="s">
        <v>98</v>
      </c>
      <c r="D26" s="33">
        <v>1276</v>
      </c>
      <c r="E26" s="33">
        <v>36</v>
      </c>
      <c r="F26" s="107">
        <v>39613</v>
      </c>
      <c r="G26" s="107">
        <v>39613</v>
      </c>
      <c r="H26" s="108"/>
      <c r="I26" s="33"/>
      <c r="J26" s="108"/>
      <c r="K26" s="110"/>
      <c r="L26" s="33"/>
      <c r="M26" s="33">
        <v>598</v>
      </c>
      <c r="N26" s="126" t="s">
        <v>213</v>
      </c>
      <c r="O26" s="33">
        <v>1254</v>
      </c>
    </row>
    <row r="27" spans="1:15" ht="12.75">
      <c r="A27" s="105" t="s">
        <v>184</v>
      </c>
      <c r="B27" s="105"/>
      <c r="C27" s="105" t="s">
        <v>185</v>
      </c>
      <c r="D27" s="33">
        <v>66</v>
      </c>
      <c r="E27" s="33"/>
      <c r="F27" s="105"/>
      <c r="G27" s="107"/>
      <c r="H27" s="107">
        <v>39687</v>
      </c>
      <c r="I27" s="106">
        <v>264</v>
      </c>
      <c r="J27" s="107">
        <v>39687</v>
      </c>
      <c r="K27" s="115">
        <v>39714</v>
      </c>
      <c r="L27" s="106">
        <v>264</v>
      </c>
      <c r="M27" s="33">
        <v>274</v>
      </c>
      <c r="N27" s="126" t="s">
        <v>214</v>
      </c>
      <c r="O27" s="33">
        <v>55</v>
      </c>
    </row>
    <row r="28" spans="1:15" ht="38.25">
      <c r="A28" s="105" t="s">
        <v>65</v>
      </c>
      <c r="B28" s="105"/>
      <c r="C28" s="105" t="s">
        <v>66</v>
      </c>
      <c r="D28" s="33">
        <v>111</v>
      </c>
      <c r="E28" s="33">
        <v>1</v>
      </c>
      <c r="F28" s="108"/>
      <c r="G28" s="107"/>
      <c r="H28" s="107">
        <v>39722</v>
      </c>
      <c r="I28" s="59">
        <v>15</v>
      </c>
      <c r="J28" s="107">
        <v>39722</v>
      </c>
      <c r="K28" s="111" t="s">
        <v>67</v>
      </c>
      <c r="L28" s="59">
        <v>15</v>
      </c>
      <c r="M28" s="59">
        <v>14</v>
      </c>
      <c r="N28" s="126"/>
      <c r="O28" s="33">
        <v>118</v>
      </c>
    </row>
    <row r="29" spans="1:15" ht="25.5">
      <c r="A29" s="105" t="s">
        <v>186</v>
      </c>
      <c r="B29" s="105"/>
      <c r="C29" s="105" t="s">
        <v>187</v>
      </c>
      <c r="D29" s="33">
        <v>67</v>
      </c>
      <c r="E29" s="33">
        <v>1</v>
      </c>
      <c r="F29" s="105"/>
      <c r="G29" s="107"/>
      <c r="H29" s="107">
        <v>39687</v>
      </c>
      <c r="I29" s="106">
        <v>54</v>
      </c>
      <c r="J29" s="107">
        <v>39687</v>
      </c>
      <c r="K29" s="114" t="s">
        <v>188</v>
      </c>
      <c r="L29" s="106">
        <v>54</v>
      </c>
      <c r="M29" s="33">
        <v>52</v>
      </c>
      <c r="N29" s="126" t="s">
        <v>215</v>
      </c>
      <c r="O29" s="33">
        <v>83</v>
      </c>
    </row>
    <row r="30" spans="1:15" ht="12.75">
      <c r="A30" s="105" t="s">
        <v>117</v>
      </c>
      <c r="B30" s="105"/>
      <c r="C30" s="105" t="s">
        <v>189</v>
      </c>
      <c r="D30" s="33">
        <v>0</v>
      </c>
      <c r="E30" s="33">
        <v>362</v>
      </c>
      <c r="F30" s="109">
        <v>39661</v>
      </c>
      <c r="G30" s="107">
        <v>39661</v>
      </c>
      <c r="H30" s="107">
        <v>39631</v>
      </c>
      <c r="I30" s="106">
        <v>986</v>
      </c>
      <c r="J30" s="107">
        <v>39631</v>
      </c>
      <c r="K30" s="115">
        <v>39771</v>
      </c>
      <c r="L30" s="106">
        <v>986</v>
      </c>
      <c r="M30" s="33"/>
      <c r="N30" s="126" t="s">
        <v>217</v>
      </c>
      <c r="O30" s="33">
        <v>0</v>
      </c>
    </row>
    <row r="31" spans="1:15" ht="12.75">
      <c r="A31" s="105" t="s">
        <v>167</v>
      </c>
      <c r="B31" s="105"/>
      <c r="C31" s="105" t="s">
        <v>168</v>
      </c>
      <c r="D31" s="33">
        <v>9</v>
      </c>
      <c r="E31" s="33"/>
      <c r="F31" s="107">
        <v>39722</v>
      </c>
      <c r="G31" s="107">
        <v>39722</v>
      </c>
      <c r="H31" s="108"/>
      <c r="I31" s="33"/>
      <c r="J31" s="108"/>
      <c r="K31" s="110"/>
      <c r="L31" s="33"/>
      <c r="M31" s="33"/>
      <c r="N31" s="126"/>
      <c r="O31" s="33">
        <v>9</v>
      </c>
    </row>
    <row r="32" spans="1:15" ht="25.5">
      <c r="A32" s="105" t="s">
        <v>77</v>
      </c>
      <c r="B32" s="105"/>
      <c r="C32" s="105" t="s">
        <v>78</v>
      </c>
      <c r="D32" s="33">
        <v>42</v>
      </c>
      <c r="E32" s="33">
        <v>38</v>
      </c>
      <c r="F32" s="108"/>
      <c r="G32" s="107"/>
      <c r="H32" s="107">
        <v>39715</v>
      </c>
      <c r="I32" s="33">
        <v>55</v>
      </c>
      <c r="J32" s="107">
        <v>39715</v>
      </c>
      <c r="K32" s="110" t="s">
        <v>79</v>
      </c>
      <c r="L32" s="33">
        <v>55</v>
      </c>
      <c r="M32" s="33">
        <v>7</v>
      </c>
      <c r="N32" s="126"/>
      <c r="O32" s="33">
        <v>28</v>
      </c>
    </row>
    <row r="33" spans="1:15" ht="25.5">
      <c r="A33" s="105" t="s">
        <v>68</v>
      </c>
      <c r="B33" s="105"/>
      <c r="C33" s="105" t="s">
        <v>69</v>
      </c>
      <c r="D33" s="33">
        <v>806</v>
      </c>
      <c r="E33" s="33">
        <v>3</v>
      </c>
      <c r="F33" s="108"/>
      <c r="G33" s="107"/>
      <c r="H33" s="107">
        <v>39729</v>
      </c>
      <c r="I33" s="33">
        <v>1719</v>
      </c>
      <c r="J33" s="107">
        <v>39729</v>
      </c>
      <c r="K33" s="110" t="s">
        <v>70</v>
      </c>
      <c r="L33" s="33">
        <v>1719</v>
      </c>
      <c r="M33" s="33">
        <v>1684</v>
      </c>
      <c r="N33" s="126" t="s">
        <v>216</v>
      </c>
      <c r="O33" s="33">
        <v>866</v>
      </c>
    </row>
    <row r="34" spans="1:15" ht="25.5">
      <c r="A34" s="105" t="s">
        <v>82</v>
      </c>
      <c r="B34" s="105"/>
      <c r="C34" s="105" t="s">
        <v>83</v>
      </c>
      <c r="D34" s="33">
        <v>2</v>
      </c>
      <c r="E34" s="33">
        <v>10</v>
      </c>
      <c r="F34" s="108"/>
      <c r="G34" s="107"/>
      <c r="H34" s="107" t="s">
        <v>198</v>
      </c>
      <c r="I34" s="33">
        <v>22</v>
      </c>
      <c r="J34" s="107" t="s">
        <v>198</v>
      </c>
      <c r="K34" s="110" t="s">
        <v>199</v>
      </c>
      <c r="L34" s="33">
        <v>22</v>
      </c>
      <c r="M34" s="33">
        <v>7</v>
      </c>
      <c r="N34" s="126" t="s">
        <v>216</v>
      </c>
      <c r="O34" s="33">
        <v>3</v>
      </c>
    </row>
    <row r="35" spans="1:15" ht="25.5">
      <c r="A35" s="105" t="s">
        <v>118</v>
      </c>
      <c r="B35" s="105"/>
      <c r="C35" s="105" t="s">
        <v>119</v>
      </c>
      <c r="D35" s="33">
        <v>0</v>
      </c>
      <c r="E35" s="33">
        <v>7</v>
      </c>
      <c r="F35" s="108"/>
      <c r="G35" s="107"/>
      <c r="H35" s="107">
        <v>39729</v>
      </c>
      <c r="I35" s="59">
        <v>184</v>
      </c>
      <c r="J35" s="107">
        <v>39729</v>
      </c>
      <c r="K35" s="111"/>
      <c r="L35" s="59">
        <v>184</v>
      </c>
      <c r="M35" s="59"/>
      <c r="N35" s="126" t="s">
        <v>217</v>
      </c>
      <c r="O35" s="33">
        <v>0</v>
      </c>
    </row>
    <row r="36" spans="1:15" ht="25.5">
      <c r="A36" s="105" t="s">
        <v>115</v>
      </c>
      <c r="B36" s="105"/>
      <c r="C36" s="105" t="s">
        <v>116</v>
      </c>
      <c r="D36" s="33">
        <v>0</v>
      </c>
      <c r="E36" s="33"/>
      <c r="F36" s="107">
        <v>39599</v>
      </c>
      <c r="G36" s="107">
        <v>39599</v>
      </c>
      <c r="H36" s="108"/>
      <c r="I36" s="33"/>
      <c r="J36" s="108"/>
      <c r="K36" s="110"/>
      <c r="L36" s="33"/>
      <c r="M36" s="33"/>
      <c r="N36" s="126"/>
      <c r="O36" s="33">
        <v>0</v>
      </c>
    </row>
    <row r="37" spans="1:15" ht="12.75">
      <c r="A37" s="105" t="s">
        <v>110</v>
      </c>
      <c r="B37" s="105"/>
      <c r="C37" s="105" t="s">
        <v>190</v>
      </c>
      <c r="D37" s="33">
        <v>0</v>
      </c>
      <c r="E37" s="33">
        <v>312</v>
      </c>
      <c r="F37" s="105"/>
      <c r="G37" s="107"/>
      <c r="H37" s="107">
        <v>39610</v>
      </c>
      <c r="I37" s="106">
        <v>21421</v>
      </c>
      <c r="J37" s="107">
        <v>39610</v>
      </c>
      <c r="K37" s="115">
        <v>39624</v>
      </c>
      <c r="L37" s="106">
        <v>21421</v>
      </c>
      <c r="M37" s="33"/>
      <c r="N37" s="126" t="s">
        <v>217</v>
      </c>
      <c r="O37" s="33">
        <v>0</v>
      </c>
    </row>
    <row r="38" spans="1:15" ht="38.25">
      <c r="A38" s="105" t="s">
        <v>103</v>
      </c>
      <c r="B38" s="105"/>
      <c r="C38" s="105" t="s">
        <v>104</v>
      </c>
      <c r="D38" s="33">
        <v>0</v>
      </c>
      <c r="E38" s="33"/>
      <c r="F38" s="107">
        <v>39746</v>
      </c>
      <c r="G38" s="107">
        <v>39746</v>
      </c>
      <c r="H38" s="108"/>
      <c r="I38" s="33"/>
      <c r="J38" s="108"/>
      <c r="K38" s="110"/>
      <c r="L38" s="33"/>
      <c r="M38" s="33"/>
      <c r="N38" s="126"/>
      <c r="O38" s="33">
        <v>0</v>
      </c>
    </row>
    <row r="39" spans="1:15" ht="25.5">
      <c r="A39" s="105" t="s">
        <v>75</v>
      </c>
      <c r="B39" s="105"/>
      <c r="C39" s="105" t="s">
        <v>76</v>
      </c>
      <c r="D39" s="33">
        <v>11</v>
      </c>
      <c r="E39" s="33"/>
      <c r="F39" s="107">
        <v>39627</v>
      </c>
      <c r="G39" s="107">
        <v>39627</v>
      </c>
      <c r="H39" s="108"/>
      <c r="I39" s="33"/>
      <c r="J39" s="108"/>
      <c r="K39" s="110"/>
      <c r="L39" s="33"/>
      <c r="M39" s="33"/>
      <c r="N39" s="126"/>
      <c r="O39" s="33">
        <v>11</v>
      </c>
    </row>
    <row r="40" spans="1:15" ht="12.75">
      <c r="A40" s="105" t="s">
        <v>148</v>
      </c>
      <c r="B40" s="105"/>
      <c r="C40" s="105" t="s">
        <v>149</v>
      </c>
      <c r="D40" s="33">
        <v>54</v>
      </c>
      <c r="E40" s="33"/>
      <c r="F40" s="108"/>
      <c r="G40" s="107"/>
      <c r="H40" s="107">
        <v>39750</v>
      </c>
      <c r="I40" s="33">
        <v>116</v>
      </c>
      <c r="J40" s="107">
        <v>39750</v>
      </c>
      <c r="K40" s="112">
        <v>39758</v>
      </c>
      <c r="L40" s="33">
        <v>116</v>
      </c>
      <c r="M40" s="33">
        <v>135</v>
      </c>
      <c r="N40" s="126" t="s">
        <v>214</v>
      </c>
      <c r="O40" s="33">
        <v>52</v>
      </c>
    </row>
    <row r="41" spans="1:15" ht="25.5">
      <c r="A41" s="105" t="s">
        <v>135</v>
      </c>
      <c r="B41" s="105"/>
      <c r="C41" s="105" t="s">
        <v>136</v>
      </c>
      <c r="D41" s="33">
        <v>52</v>
      </c>
      <c r="E41" s="33"/>
      <c r="F41" s="108"/>
      <c r="G41" s="107"/>
      <c r="H41" s="107">
        <v>39729</v>
      </c>
      <c r="I41" s="33">
        <v>68</v>
      </c>
      <c r="J41" s="107">
        <v>39729</v>
      </c>
      <c r="K41" s="112">
        <v>39741</v>
      </c>
      <c r="L41" s="33">
        <v>68</v>
      </c>
      <c r="M41" s="33">
        <v>62</v>
      </c>
      <c r="N41" s="126"/>
      <c r="O41" s="33">
        <v>54</v>
      </c>
    </row>
    <row r="42" spans="1:15" ht="51">
      <c r="A42" s="105" t="s">
        <v>158</v>
      </c>
      <c r="B42" s="105"/>
      <c r="C42" s="105" t="s">
        <v>159</v>
      </c>
      <c r="D42" s="33">
        <v>0</v>
      </c>
      <c r="E42" s="33"/>
      <c r="F42" s="107">
        <v>39641</v>
      </c>
      <c r="G42" s="107">
        <v>39641</v>
      </c>
      <c r="H42" s="108"/>
      <c r="I42" s="33"/>
      <c r="J42" s="108"/>
      <c r="K42" s="110"/>
      <c r="L42" s="33"/>
      <c r="M42" s="33"/>
      <c r="N42" s="126"/>
      <c r="O42" s="33">
        <v>0</v>
      </c>
    </row>
    <row r="43" spans="1:15" ht="38.25">
      <c r="A43" s="105" t="s">
        <v>111</v>
      </c>
      <c r="B43" s="105"/>
      <c r="C43" s="105" t="s">
        <v>112</v>
      </c>
      <c r="D43" s="33">
        <v>2</v>
      </c>
      <c r="E43" s="33">
        <v>1</v>
      </c>
      <c r="F43" s="108"/>
      <c r="G43" s="107"/>
      <c r="H43" s="107">
        <v>39694</v>
      </c>
      <c r="I43" s="59">
        <v>1</v>
      </c>
      <c r="J43" s="107">
        <v>39694</v>
      </c>
      <c r="K43" s="113">
        <v>39717</v>
      </c>
      <c r="L43" s="59">
        <v>1</v>
      </c>
      <c r="M43" s="59">
        <v>0</v>
      </c>
      <c r="N43" s="126"/>
      <c r="O43" s="33">
        <v>0</v>
      </c>
    </row>
    <row r="44" spans="1:15" ht="25.5">
      <c r="A44" s="105" t="s">
        <v>95</v>
      </c>
      <c r="B44" s="105"/>
      <c r="C44" s="105" t="s">
        <v>96</v>
      </c>
      <c r="D44" s="33">
        <v>12</v>
      </c>
      <c r="E44" s="33"/>
      <c r="F44" s="108"/>
      <c r="G44" s="107"/>
      <c r="H44" s="107">
        <v>39722</v>
      </c>
      <c r="I44" s="33">
        <v>16</v>
      </c>
      <c r="J44" s="107">
        <v>39722</v>
      </c>
      <c r="K44" s="112">
        <v>39737</v>
      </c>
      <c r="L44" s="33">
        <v>16</v>
      </c>
      <c r="M44" s="33">
        <v>16</v>
      </c>
      <c r="N44" s="126"/>
      <c r="O44" s="33">
        <v>11</v>
      </c>
    </row>
    <row r="45" spans="1:15" ht="25.5">
      <c r="A45" s="105" t="s">
        <v>88</v>
      </c>
      <c r="B45" s="105"/>
      <c r="C45" s="105" t="s">
        <v>89</v>
      </c>
      <c r="D45" s="33">
        <v>136</v>
      </c>
      <c r="E45" s="33">
        <v>1</v>
      </c>
      <c r="F45" s="108"/>
      <c r="G45" s="107"/>
      <c r="H45" s="107">
        <v>39694</v>
      </c>
      <c r="I45" s="33">
        <v>474</v>
      </c>
      <c r="J45" s="107">
        <v>39694</v>
      </c>
      <c r="K45" s="110" t="s">
        <v>90</v>
      </c>
      <c r="L45" s="33">
        <v>474</v>
      </c>
      <c r="M45" s="33">
        <v>473</v>
      </c>
      <c r="N45" s="126"/>
      <c r="O45" s="33">
        <v>131</v>
      </c>
    </row>
    <row r="46" spans="1:15" ht="25.5">
      <c r="A46" s="105" t="s">
        <v>160</v>
      </c>
      <c r="B46" s="105"/>
      <c r="C46" s="105" t="s">
        <v>161</v>
      </c>
      <c r="D46" s="33">
        <v>80</v>
      </c>
      <c r="E46" s="33">
        <v>2</v>
      </c>
      <c r="F46" s="108"/>
      <c r="G46" s="107"/>
      <c r="H46" s="107" t="s">
        <v>200</v>
      </c>
      <c r="I46" s="33">
        <v>218</v>
      </c>
      <c r="J46" s="107" t="s">
        <v>200</v>
      </c>
      <c r="K46" s="110" t="s">
        <v>162</v>
      </c>
      <c r="L46" s="33">
        <v>218</v>
      </c>
      <c r="M46" s="33">
        <v>216</v>
      </c>
      <c r="N46" s="126"/>
      <c r="O46" s="33">
        <v>76</v>
      </c>
    </row>
    <row r="47" spans="1:15" ht="12.75">
      <c r="A47" s="105" t="s">
        <v>163</v>
      </c>
      <c r="B47" s="105"/>
      <c r="C47" s="105" t="s">
        <v>164</v>
      </c>
      <c r="D47" s="33">
        <v>46</v>
      </c>
      <c r="E47" s="33"/>
      <c r="F47" s="108"/>
      <c r="G47" s="107"/>
      <c r="H47" s="107">
        <v>39750</v>
      </c>
      <c r="I47" s="33">
        <v>172</v>
      </c>
      <c r="J47" s="107">
        <v>39750</v>
      </c>
      <c r="K47" s="112">
        <v>39758</v>
      </c>
      <c r="L47" s="33">
        <v>172</v>
      </c>
      <c r="M47" s="33">
        <v>170</v>
      </c>
      <c r="N47" s="126"/>
      <c r="O47" s="33">
        <v>45</v>
      </c>
    </row>
    <row r="48" spans="1:15" ht="25.5">
      <c r="A48" s="105" t="s">
        <v>105</v>
      </c>
      <c r="B48" s="105"/>
      <c r="C48" s="105" t="s">
        <v>106</v>
      </c>
      <c r="D48" s="33">
        <v>0</v>
      </c>
      <c r="E48" s="33">
        <v>1212</v>
      </c>
      <c r="F48" s="107">
        <v>39612</v>
      </c>
      <c r="G48" s="107">
        <v>39612</v>
      </c>
      <c r="H48" s="107" t="s">
        <v>196</v>
      </c>
      <c r="I48" s="118">
        <v>5841</v>
      </c>
      <c r="J48" s="107" t="s">
        <v>196</v>
      </c>
      <c r="K48" s="110" t="s">
        <v>196</v>
      </c>
      <c r="L48" s="33">
        <v>5841</v>
      </c>
      <c r="M48" s="33"/>
      <c r="N48" s="126" t="s">
        <v>217</v>
      </c>
      <c r="O48" s="33">
        <v>0</v>
      </c>
    </row>
    <row r="49" spans="1:15" ht="25.5">
      <c r="A49" s="105" t="s">
        <v>150</v>
      </c>
      <c r="B49" s="105"/>
      <c r="C49" s="105" t="s">
        <v>151</v>
      </c>
      <c r="D49" s="33">
        <v>71</v>
      </c>
      <c r="E49" s="33">
        <v>35</v>
      </c>
      <c r="F49" s="108"/>
      <c r="G49" s="107"/>
      <c r="H49" s="107">
        <v>39715</v>
      </c>
      <c r="I49" s="33">
        <v>57</v>
      </c>
      <c r="J49" s="107">
        <v>39715</v>
      </c>
      <c r="K49" s="112"/>
      <c r="L49" s="33">
        <v>57</v>
      </c>
      <c r="M49" s="33">
        <v>119</v>
      </c>
      <c r="N49" s="126" t="s">
        <v>214</v>
      </c>
      <c r="O49" s="33">
        <v>38</v>
      </c>
    </row>
    <row r="50" spans="1:15" ht="25.5">
      <c r="A50" s="105" t="s">
        <v>152</v>
      </c>
      <c r="B50" s="105"/>
      <c r="C50" s="105" t="s">
        <v>153</v>
      </c>
      <c r="D50" s="33">
        <v>22</v>
      </c>
      <c r="E50" s="33"/>
      <c r="F50" s="107">
        <v>39613</v>
      </c>
      <c r="G50" s="107">
        <v>39613</v>
      </c>
      <c r="H50" s="108"/>
      <c r="I50" s="33"/>
      <c r="J50" s="108"/>
      <c r="K50" s="110"/>
      <c r="L50" s="33"/>
      <c r="M50" s="33"/>
      <c r="N50" s="126"/>
      <c r="O50" s="33">
        <v>24</v>
      </c>
    </row>
    <row r="51" spans="1:15" ht="25.5">
      <c r="A51" s="105" t="s">
        <v>128</v>
      </c>
      <c r="B51" s="105"/>
      <c r="C51" s="105" t="s">
        <v>129</v>
      </c>
      <c r="D51" s="33">
        <v>72</v>
      </c>
      <c r="E51" s="33"/>
      <c r="F51" s="107">
        <v>39746</v>
      </c>
      <c r="G51" s="107">
        <v>39746</v>
      </c>
      <c r="H51" s="108"/>
      <c r="I51" s="33"/>
      <c r="J51" s="108"/>
      <c r="K51" s="110"/>
      <c r="L51" s="33"/>
      <c r="M51" s="33"/>
      <c r="N51" s="126"/>
      <c r="O51" s="33">
        <v>71</v>
      </c>
    </row>
    <row r="52" spans="1:15" ht="38.25">
      <c r="A52" s="105" t="s">
        <v>130</v>
      </c>
      <c r="B52" s="105"/>
      <c r="C52" s="105" t="s">
        <v>131</v>
      </c>
      <c r="D52" s="33">
        <v>54</v>
      </c>
      <c r="E52" s="33"/>
      <c r="F52" s="107">
        <v>39746</v>
      </c>
      <c r="G52" s="107">
        <v>39746</v>
      </c>
      <c r="H52" s="108"/>
      <c r="I52" s="33"/>
      <c r="J52" s="108"/>
      <c r="K52" s="110"/>
      <c r="L52" s="33"/>
      <c r="M52" s="33"/>
      <c r="N52" s="126"/>
      <c r="O52" s="33">
        <v>54</v>
      </c>
    </row>
    <row r="53" spans="1:15" ht="25.5">
      <c r="A53" s="105" t="s">
        <v>132</v>
      </c>
      <c r="B53" s="105"/>
      <c r="C53" s="105" t="s">
        <v>133</v>
      </c>
      <c r="D53" s="33">
        <v>39</v>
      </c>
      <c r="E53" s="33"/>
      <c r="F53" s="108"/>
      <c r="G53" s="107"/>
      <c r="H53" s="107">
        <v>39708</v>
      </c>
      <c r="I53" s="33">
        <v>40</v>
      </c>
      <c r="J53" s="107">
        <v>39708</v>
      </c>
      <c r="K53" s="110" t="s">
        <v>134</v>
      </c>
      <c r="L53" s="33">
        <v>40</v>
      </c>
      <c r="M53" s="33">
        <v>40</v>
      </c>
      <c r="N53" s="126"/>
      <c r="O53" s="33">
        <v>37</v>
      </c>
    </row>
    <row r="54" spans="1:15" ht="25.5">
      <c r="A54" s="105" t="s">
        <v>84</v>
      </c>
      <c r="B54" s="105"/>
      <c r="C54" s="105" t="s">
        <v>85</v>
      </c>
      <c r="D54" s="33">
        <v>20</v>
      </c>
      <c r="E54" s="33">
        <v>5</v>
      </c>
      <c r="F54" s="108"/>
      <c r="G54" s="107"/>
      <c r="H54" s="107">
        <v>39743</v>
      </c>
      <c r="I54" s="33">
        <v>67</v>
      </c>
      <c r="J54" s="107">
        <v>39743</v>
      </c>
      <c r="K54" s="112">
        <v>39744</v>
      </c>
      <c r="L54" s="33">
        <v>67</v>
      </c>
      <c r="M54" s="33">
        <v>62</v>
      </c>
      <c r="N54" s="126" t="s">
        <v>216</v>
      </c>
      <c r="O54" s="33">
        <v>22</v>
      </c>
    </row>
    <row r="55" spans="1:15" ht="25.5">
      <c r="A55" s="105" t="s">
        <v>145</v>
      </c>
      <c r="B55" s="105"/>
      <c r="C55" s="105" t="s">
        <v>146</v>
      </c>
      <c r="D55" s="33">
        <v>27</v>
      </c>
      <c r="E55" s="33"/>
      <c r="F55" s="108"/>
      <c r="G55" s="107"/>
      <c r="H55" s="107">
        <v>39729</v>
      </c>
      <c r="I55" s="33">
        <v>52</v>
      </c>
      <c r="J55" s="107">
        <v>39729</v>
      </c>
      <c r="K55" s="110" t="s">
        <v>147</v>
      </c>
      <c r="L55" s="33">
        <v>52</v>
      </c>
      <c r="M55" s="33">
        <v>52</v>
      </c>
      <c r="N55" s="126"/>
      <c r="O55" s="33">
        <v>26</v>
      </c>
    </row>
    <row r="56" spans="1:15" ht="25.5">
      <c r="A56" s="105" t="s">
        <v>107</v>
      </c>
      <c r="B56" s="105"/>
      <c r="C56" s="105" t="s">
        <v>108</v>
      </c>
      <c r="D56" s="33">
        <v>0</v>
      </c>
      <c r="E56" s="33">
        <v>244</v>
      </c>
      <c r="F56" s="108"/>
      <c r="G56" s="107"/>
      <c r="H56" s="107">
        <v>39701</v>
      </c>
      <c r="I56" s="59">
        <v>671</v>
      </c>
      <c r="J56" s="107">
        <v>39701</v>
      </c>
      <c r="K56" s="111" t="s">
        <v>109</v>
      </c>
      <c r="L56" s="59">
        <v>671</v>
      </c>
      <c r="M56" s="59"/>
      <c r="N56" s="126" t="s">
        <v>217</v>
      </c>
      <c r="O56" s="33">
        <v>0</v>
      </c>
    </row>
    <row r="57" spans="1:15" ht="12.75">
      <c r="A57" s="105" t="s">
        <v>154</v>
      </c>
      <c r="B57" s="105"/>
      <c r="C57" s="105" t="s">
        <v>155</v>
      </c>
      <c r="D57" s="33">
        <v>28</v>
      </c>
      <c r="E57" s="33"/>
      <c r="F57" s="108"/>
      <c r="G57" s="107"/>
      <c r="H57" s="107">
        <v>39694</v>
      </c>
      <c r="I57" s="33">
        <v>5</v>
      </c>
      <c r="J57" s="107">
        <v>39694</v>
      </c>
      <c r="K57" s="112">
        <v>39714</v>
      </c>
      <c r="L57" s="33">
        <v>5</v>
      </c>
      <c r="M57" s="33">
        <v>34</v>
      </c>
      <c r="N57" s="126" t="s">
        <v>214</v>
      </c>
      <c r="O57" s="33">
        <v>18</v>
      </c>
    </row>
    <row r="58" spans="1:15" ht="25.5">
      <c r="A58" s="105" t="s">
        <v>191</v>
      </c>
      <c r="B58" s="105"/>
      <c r="C58" s="105" t="s">
        <v>192</v>
      </c>
      <c r="D58" s="33">
        <v>2</v>
      </c>
      <c r="E58" s="33"/>
      <c r="F58" s="105"/>
      <c r="G58" s="107"/>
      <c r="H58" s="107">
        <v>39673</v>
      </c>
      <c r="I58" s="106">
        <v>122</v>
      </c>
      <c r="J58" s="107">
        <v>39673</v>
      </c>
      <c r="K58" s="115">
        <v>39714</v>
      </c>
      <c r="L58" s="106">
        <v>122</v>
      </c>
      <c r="M58" s="33">
        <v>121</v>
      </c>
      <c r="N58" s="126"/>
      <c r="O58" s="33">
        <v>2</v>
      </c>
    </row>
    <row r="59" spans="1:15" ht="12.75">
      <c r="A59" s="105" t="s">
        <v>71</v>
      </c>
      <c r="B59" s="105"/>
      <c r="C59" s="105" t="s">
        <v>72</v>
      </c>
      <c r="D59" s="33">
        <v>2</v>
      </c>
      <c r="E59" s="33"/>
      <c r="F59" s="107">
        <v>39613</v>
      </c>
      <c r="G59" s="107">
        <v>39613</v>
      </c>
      <c r="H59" s="108"/>
      <c r="I59" s="33"/>
      <c r="J59" s="108"/>
      <c r="K59" s="110"/>
      <c r="L59" s="33"/>
      <c r="M59" s="33"/>
      <c r="N59" s="126"/>
      <c r="O59" s="33">
        <v>1</v>
      </c>
    </row>
    <row r="60" spans="1:15" ht="12.75">
      <c r="A60" s="105" t="s">
        <v>73</v>
      </c>
      <c r="B60" s="105"/>
      <c r="C60" s="105" t="s">
        <v>74</v>
      </c>
      <c r="D60" s="33">
        <v>153</v>
      </c>
      <c r="E60" s="33"/>
      <c r="F60" s="107">
        <v>39627</v>
      </c>
      <c r="G60" s="107">
        <v>39627</v>
      </c>
      <c r="H60" s="108"/>
      <c r="I60" s="33"/>
      <c r="J60" s="108"/>
      <c r="K60" s="110"/>
      <c r="L60" s="33"/>
      <c r="M60" s="33"/>
      <c r="N60" s="126"/>
      <c r="O60" s="33">
        <v>149</v>
      </c>
    </row>
    <row r="61" spans="1:15" ht="38.25">
      <c r="A61" s="105" t="s">
        <v>165</v>
      </c>
      <c r="B61" s="105"/>
      <c r="C61" s="105" t="s">
        <v>166</v>
      </c>
      <c r="D61" s="33">
        <v>17</v>
      </c>
      <c r="E61" s="33"/>
      <c r="F61" s="108"/>
      <c r="G61" s="107"/>
      <c r="H61" s="107">
        <v>39736</v>
      </c>
      <c r="I61" s="33">
        <v>105</v>
      </c>
      <c r="J61" s="107">
        <v>39736</v>
      </c>
      <c r="K61" s="112">
        <v>39738</v>
      </c>
      <c r="L61" s="33">
        <v>105</v>
      </c>
      <c r="M61" s="33">
        <v>104</v>
      </c>
      <c r="N61" s="126" t="s">
        <v>216</v>
      </c>
      <c r="O61" s="33">
        <v>18</v>
      </c>
    </row>
    <row r="62" spans="1:15" ht="38.25">
      <c r="A62" s="105" t="s">
        <v>99</v>
      </c>
      <c r="B62" s="105"/>
      <c r="C62" s="105" t="s">
        <v>100</v>
      </c>
      <c r="D62" s="33">
        <v>1</v>
      </c>
      <c r="E62" s="33"/>
      <c r="F62" s="107">
        <v>39620</v>
      </c>
      <c r="G62" s="107">
        <v>39620</v>
      </c>
      <c r="H62" s="108"/>
      <c r="I62" s="33"/>
      <c r="J62" s="108"/>
      <c r="K62" s="110"/>
      <c r="L62" s="33"/>
      <c r="M62" s="33"/>
      <c r="N62" s="126"/>
      <c r="O62" s="33">
        <v>1</v>
      </c>
    </row>
    <row r="63" spans="1:15" ht="38.25">
      <c r="A63" s="105" t="s">
        <v>120</v>
      </c>
      <c r="B63" s="105"/>
      <c r="C63" s="105" t="s">
        <v>121</v>
      </c>
      <c r="D63" s="33">
        <v>6</v>
      </c>
      <c r="E63" s="33"/>
      <c r="F63" s="107">
        <v>39606</v>
      </c>
      <c r="G63" s="107">
        <v>39606</v>
      </c>
      <c r="H63" s="108"/>
      <c r="I63" s="33"/>
      <c r="J63" s="108"/>
      <c r="K63" s="110"/>
      <c r="L63" s="33"/>
      <c r="M63" s="33"/>
      <c r="N63" s="126"/>
      <c r="O63" s="33">
        <v>13</v>
      </c>
    </row>
    <row r="64" spans="1:15" ht="38.25">
      <c r="A64" s="105" t="s">
        <v>137</v>
      </c>
      <c r="B64" s="105"/>
      <c r="C64" s="105" t="s">
        <v>138</v>
      </c>
      <c r="D64" s="33">
        <v>20</v>
      </c>
      <c r="E64" s="33"/>
      <c r="F64" s="108"/>
      <c r="G64" s="107"/>
      <c r="H64" s="107">
        <v>39736</v>
      </c>
      <c r="I64" s="33">
        <v>55</v>
      </c>
      <c r="J64" s="107">
        <v>39736</v>
      </c>
      <c r="K64" s="112">
        <v>39738</v>
      </c>
      <c r="L64" s="33">
        <v>55</v>
      </c>
      <c r="M64" s="33">
        <v>55</v>
      </c>
      <c r="N64" s="126" t="s">
        <v>216</v>
      </c>
      <c r="O64" s="33">
        <v>23</v>
      </c>
    </row>
    <row r="65" spans="1:15" ht="25.5">
      <c r="A65" s="105" t="s">
        <v>156</v>
      </c>
      <c r="B65" s="105"/>
      <c r="C65" s="105" t="s">
        <v>157</v>
      </c>
      <c r="D65" s="33">
        <v>57</v>
      </c>
      <c r="E65" s="33"/>
      <c r="F65" s="107">
        <v>39700</v>
      </c>
      <c r="G65" s="107">
        <v>39700</v>
      </c>
      <c r="H65" s="108"/>
      <c r="I65" s="33"/>
      <c r="J65" s="108"/>
      <c r="K65" s="110"/>
      <c r="L65" s="33"/>
      <c r="M65" s="33"/>
      <c r="N65" s="126"/>
      <c r="O65" s="33">
        <v>66</v>
      </c>
    </row>
    <row r="66" spans="1:15" ht="12.75">
      <c r="A66" s="105" t="s">
        <v>141</v>
      </c>
      <c r="B66" s="105"/>
      <c r="C66" s="105" t="s">
        <v>142</v>
      </c>
      <c r="D66" s="33">
        <v>2</v>
      </c>
      <c r="E66" s="33">
        <v>1</v>
      </c>
      <c r="F66" s="108"/>
      <c r="G66" s="107"/>
      <c r="H66" s="107">
        <v>39722</v>
      </c>
      <c r="I66" s="33">
        <v>331</v>
      </c>
      <c r="J66" s="107">
        <v>39722</v>
      </c>
      <c r="K66" s="112">
        <v>39728</v>
      </c>
      <c r="L66" s="33">
        <v>331</v>
      </c>
      <c r="M66" s="33">
        <v>344</v>
      </c>
      <c r="N66" s="126" t="s">
        <v>218</v>
      </c>
      <c r="O66" s="33">
        <v>25</v>
      </c>
    </row>
    <row r="67" spans="1:15" ht="38.25">
      <c r="A67" s="105" t="s">
        <v>122</v>
      </c>
      <c r="B67" s="105"/>
      <c r="C67" s="105" t="s">
        <v>123</v>
      </c>
      <c r="D67" s="33">
        <v>790</v>
      </c>
      <c r="E67" s="33"/>
      <c r="F67" s="108"/>
      <c r="G67" s="107"/>
      <c r="H67" s="107">
        <v>39715</v>
      </c>
      <c r="I67" s="33">
        <v>1418</v>
      </c>
      <c r="J67" s="107">
        <v>39715</v>
      </c>
      <c r="K67" s="112">
        <v>39721</v>
      </c>
      <c r="L67" s="33">
        <v>1418</v>
      </c>
      <c r="M67" s="33">
        <v>1498</v>
      </c>
      <c r="N67" s="126" t="s">
        <v>214</v>
      </c>
      <c r="O67" s="33">
        <v>724</v>
      </c>
    </row>
    <row r="68" spans="1:15" ht="25.5">
      <c r="A68" s="105" t="s">
        <v>143</v>
      </c>
      <c r="B68" s="105"/>
      <c r="C68" s="105" t="s">
        <v>144</v>
      </c>
      <c r="D68" s="33">
        <v>0</v>
      </c>
      <c r="E68" s="33"/>
      <c r="F68" s="107">
        <v>39767</v>
      </c>
      <c r="G68" s="107">
        <v>39767</v>
      </c>
      <c r="H68" s="108"/>
      <c r="I68" s="33"/>
      <c r="J68" s="108"/>
      <c r="K68" s="110"/>
      <c r="L68" s="33"/>
      <c r="M68" s="33"/>
      <c r="N68" s="126"/>
      <c r="O68" s="33">
        <v>0</v>
      </c>
    </row>
    <row r="69" spans="1:15" ht="12.75">
      <c r="A69" s="80"/>
      <c r="B69" s="80"/>
      <c r="C69" s="102"/>
      <c r="D69" s="80"/>
      <c r="E69" s="80"/>
      <c r="F69" s="78"/>
      <c r="G69" s="78"/>
      <c r="H69" s="78"/>
      <c r="I69" s="79"/>
      <c r="J69" s="80"/>
      <c r="K69" s="80"/>
      <c r="L69" s="80"/>
      <c r="M69" s="80"/>
      <c r="N69" s="116" t="s">
        <v>53</v>
      </c>
      <c r="O69" s="117">
        <f>SUM(O9:O68)</f>
        <v>6871</v>
      </c>
    </row>
    <row r="71" ht="12.75">
      <c r="C71" t="s">
        <v>23</v>
      </c>
    </row>
    <row r="72" ht="12.75">
      <c r="C72" t="s">
        <v>24</v>
      </c>
    </row>
    <row r="74" ht="14.25">
      <c r="C74" t="s">
        <v>58</v>
      </c>
    </row>
    <row r="76" ht="12.75">
      <c r="C76" t="s">
        <v>203</v>
      </c>
    </row>
    <row r="78" ht="12.75">
      <c r="C78" s="25" t="s">
        <v>57</v>
      </c>
    </row>
    <row r="79" ht="12.75">
      <c r="C79" t="s">
        <v>208</v>
      </c>
    </row>
    <row r="80" ht="12.75">
      <c r="C80" t="s">
        <v>209</v>
      </c>
    </row>
    <row r="81" ht="12.75">
      <c r="C81" t="s">
        <v>210</v>
      </c>
    </row>
    <row r="82" ht="12.75">
      <c r="C82" t="s">
        <v>211</v>
      </c>
    </row>
    <row r="83" ht="12.75">
      <c r="C83" t="s">
        <v>212</v>
      </c>
    </row>
  </sheetData>
  <sheetProtection/>
  <mergeCells count="1">
    <mergeCell ref="A1:B5"/>
  </mergeCells>
  <printOptions/>
  <pageMargins left="0.25" right="0.25" top="1" bottom="1" header="0.5" footer="0.5"/>
  <pageSetup fitToHeight="0" fitToWidth="1" horizontalDpi="600" verticalDpi="600" orientation="landscape" scale="75" r:id="rId1"/>
  <headerFooter alignWithMargins="0">
    <oddFooter>&amp;LJanuary 15, 2009&amp;RPage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12.28125" style="0" bestFit="1" customWidth="1"/>
    <col min="2" max="2" width="92.140625" style="0" customWidth="1"/>
  </cols>
  <sheetData>
    <row r="1" spans="1:2" ht="12.75">
      <c r="A1" s="3" t="s">
        <v>47</v>
      </c>
      <c r="B1" s="67"/>
    </row>
    <row r="2" spans="1:2" ht="12.75">
      <c r="A2" s="49"/>
      <c r="B2" s="68"/>
    </row>
    <row r="3" spans="1:2" ht="12.75">
      <c r="A3" s="49" t="s">
        <v>51</v>
      </c>
      <c r="B3" s="68"/>
    </row>
    <row r="4" spans="1:2" ht="12.75">
      <c r="A4" s="49"/>
      <c r="B4" s="68"/>
    </row>
    <row r="5" spans="1:2" ht="12.75">
      <c r="A5" s="66" t="s">
        <v>201</v>
      </c>
      <c r="B5" s="69"/>
    </row>
    <row r="6" spans="1:2" ht="12.75">
      <c r="A6" s="37"/>
      <c r="B6" s="70"/>
    </row>
    <row r="7" spans="1:2" ht="12.75">
      <c r="A7" s="35"/>
      <c r="B7" s="71"/>
    </row>
    <row r="8" spans="1:2" ht="25.5">
      <c r="A8" s="31" t="s">
        <v>49</v>
      </c>
      <c r="B8" s="65" t="s">
        <v>50</v>
      </c>
    </row>
    <row r="9" spans="1:2" ht="25.5">
      <c r="A9" s="33"/>
      <c r="B9" s="114" t="s">
        <v>219</v>
      </c>
    </row>
    <row r="10" spans="1:2" ht="12.75">
      <c r="A10" s="33"/>
      <c r="B10" s="33" t="s">
        <v>220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3"/>
      <c r="B13" s="33"/>
    </row>
    <row r="14" spans="1:2" ht="12.75">
      <c r="A14" s="33"/>
      <c r="B14" s="33"/>
    </row>
    <row r="15" spans="1:2" ht="12.75">
      <c r="A15" s="33"/>
      <c r="B15" s="33"/>
    </row>
    <row r="16" spans="1:2" ht="12.75">
      <c r="A16" s="33"/>
      <c r="B16" s="33"/>
    </row>
    <row r="17" spans="1:2" ht="12.75">
      <c r="A17" s="33"/>
      <c r="B17" s="33"/>
    </row>
    <row r="18" spans="1:2" ht="12.75">
      <c r="A18" s="33"/>
      <c r="B18" s="33"/>
    </row>
    <row r="19" spans="1:2" ht="12.75">
      <c r="A19" s="33"/>
      <c r="B19" s="33"/>
    </row>
    <row r="20" spans="1:2" ht="12.75">
      <c r="A20" s="33"/>
      <c r="B20" s="33"/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printOptions/>
  <pageMargins left="0.75" right="0.75" top="1" bottom="1" header="0.5" footer="0.5"/>
  <pageSetup fitToHeight="0" fitToWidth="1" horizontalDpi="600" verticalDpi="600" orientation="portrait" scale="87" r:id="rId1"/>
  <headerFooter alignWithMargins="0">
    <oddFooter>&amp;LJanuary 15,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Falcon</dc:creator>
  <cp:keywords/>
  <dc:description/>
  <cp:lastModifiedBy>Penina Schoenfeld</cp:lastModifiedBy>
  <cp:lastPrinted>2009-01-07T16:43:57Z</cp:lastPrinted>
  <dcterms:created xsi:type="dcterms:W3CDTF">2008-09-04T16:23:38Z</dcterms:created>
  <dcterms:modified xsi:type="dcterms:W3CDTF">2011-12-19T16:56:05Z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